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mc:AlternateContent xmlns:mc="http://schemas.openxmlformats.org/markup-compatibility/2006">
    <mc:Choice Requires="x15">
      <x15ac:absPath xmlns:x15ac="http://schemas.microsoft.com/office/spreadsheetml/2010/11/ac" url="/Users/LaurenS/Documents/Vanderbilt/Barton Lab/"/>
    </mc:Choice>
  </mc:AlternateContent>
  <xr:revisionPtr revIDLastSave="0" documentId="13_ncr:1_{6A53C6DC-1327-9A4A-83D1-F3E315D28A30}" xr6:coauthVersionLast="36" xr6:coauthVersionMax="45" xr10:uidLastSave="{00000000-0000-0000-0000-000000000000}"/>
  <bookViews>
    <workbookView xWindow="40" yWindow="460" windowWidth="25500" windowHeight="14400" xr2:uid="{00000000-000D-0000-FFFF-FFFF00000000}"/>
  </bookViews>
  <sheets>
    <sheet name="Directions" sheetId="1" r:id="rId1"/>
    <sheet name="MB MP Withdrawal" sheetId="8" r:id="rId2"/>
    <sheet name="ATD AATD PTD " sheetId="7" r:id="rId3"/>
    <sheet name="Summary of Studies" sheetId="4" r:id="rId4"/>
  </sheets>
  <calcPr calcId="181029"/>
</workbook>
</file>

<file path=xl/calcChain.xml><?xml version="1.0" encoding="utf-8"?>
<calcChain xmlns="http://schemas.openxmlformats.org/spreadsheetml/2006/main">
  <c r="P61" i="8" l="1"/>
  <c r="O61" i="8"/>
  <c r="N61" i="8"/>
  <c r="M61" i="8"/>
  <c r="L61" i="8"/>
  <c r="K61" i="8"/>
  <c r="J61" i="8"/>
  <c r="I61" i="8"/>
  <c r="H61" i="8"/>
  <c r="G61" i="8"/>
  <c r="F61" i="8"/>
  <c r="E61" i="8"/>
  <c r="D61" i="8"/>
  <c r="C61" i="8"/>
  <c r="B61" i="8"/>
  <c r="P60" i="8"/>
  <c r="O60" i="8"/>
  <c r="N60" i="8"/>
  <c r="M60" i="8"/>
  <c r="L60" i="8"/>
  <c r="K60" i="8"/>
  <c r="J60" i="8"/>
  <c r="I60" i="8"/>
  <c r="H60" i="8"/>
  <c r="G60" i="8"/>
  <c r="F60" i="8"/>
  <c r="E60" i="8"/>
  <c r="D60" i="8"/>
  <c r="C60" i="8"/>
  <c r="B60" i="8"/>
  <c r="P59" i="8"/>
  <c r="O59" i="8"/>
  <c r="N59" i="8"/>
  <c r="M59" i="8"/>
  <c r="L59" i="8"/>
  <c r="K59" i="8"/>
  <c r="J59" i="8"/>
  <c r="I59" i="8"/>
  <c r="H59" i="8"/>
  <c r="G59" i="8"/>
  <c r="F59" i="8"/>
  <c r="E59" i="8"/>
  <c r="D59" i="8"/>
  <c r="C59" i="8"/>
  <c r="B59" i="8"/>
  <c r="P58" i="8"/>
  <c r="O58" i="8"/>
  <c r="N58" i="8"/>
  <c r="M58" i="8"/>
  <c r="L58" i="8"/>
  <c r="K58" i="8"/>
  <c r="J58" i="8"/>
  <c r="I58" i="8"/>
  <c r="H58" i="8"/>
  <c r="G58" i="8"/>
  <c r="F58" i="8"/>
  <c r="E58" i="8"/>
  <c r="D58" i="8"/>
  <c r="C58" i="8"/>
  <c r="B58" i="8"/>
  <c r="A64" i="8" s="1"/>
  <c r="P48" i="8"/>
  <c r="O48" i="8"/>
  <c r="N48" i="8"/>
  <c r="M48" i="8"/>
  <c r="L48" i="8"/>
  <c r="K48" i="8"/>
  <c r="J48" i="8"/>
  <c r="I48" i="8"/>
  <c r="H48" i="8"/>
  <c r="G48" i="8"/>
  <c r="F48" i="8"/>
  <c r="E48" i="8"/>
  <c r="D48" i="8"/>
  <c r="C48" i="8"/>
  <c r="B48" i="8"/>
  <c r="P47" i="8"/>
  <c r="O47" i="8"/>
  <c r="N47" i="8"/>
  <c r="M47" i="8"/>
  <c r="L47" i="8"/>
  <c r="K47" i="8"/>
  <c r="J47" i="8"/>
  <c r="I47" i="8"/>
  <c r="H47" i="8"/>
  <c r="G47" i="8"/>
  <c r="F47" i="8"/>
  <c r="E47" i="8"/>
  <c r="D47" i="8"/>
  <c r="C47" i="8"/>
  <c r="B47" i="8"/>
  <c r="P46" i="8"/>
  <c r="O46" i="8"/>
  <c r="N46" i="8"/>
  <c r="M46" i="8"/>
  <c r="L46" i="8"/>
  <c r="K46" i="8"/>
  <c r="J46" i="8"/>
  <c r="I46" i="8"/>
  <c r="H46" i="8"/>
  <c r="G46" i="8"/>
  <c r="F46" i="8"/>
  <c r="E46" i="8"/>
  <c r="D46" i="8"/>
  <c r="C46" i="8"/>
  <c r="B46" i="8"/>
  <c r="P45" i="8"/>
  <c r="O45" i="8"/>
  <c r="N45" i="8"/>
  <c r="M45" i="8"/>
  <c r="L45" i="8"/>
  <c r="K45" i="8"/>
  <c r="J45" i="8"/>
  <c r="I45" i="8"/>
  <c r="H45" i="8"/>
  <c r="G45" i="8"/>
  <c r="F45" i="8"/>
  <c r="E45" i="8"/>
  <c r="D45" i="8"/>
  <c r="C45" i="8"/>
  <c r="B45" i="8"/>
  <c r="A51" i="8" s="1"/>
  <c r="P33" i="8"/>
  <c r="O33" i="8"/>
  <c r="N33" i="8"/>
  <c r="M33" i="8"/>
  <c r="L33" i="8"/>
  <c r="K33" i="8"/>
  <c r="J33" i="8"/>
  <c r="I33" i="8"/>
  <c r="H33" i="8"/>
  <c r="G33" i="8"/>
  <c r="F33" i="8"/>
  <c r="E33" i="8"/>
  <c r="D33" i="8"/>
  <c r="C33" i="8"/>
  <c r="B33" i="8"/>
  <c r="P32" i="8"/>
  <c r="O32" i="8"/>
  <c r="M32" i="8"/>
  <c r="L32" i="8"/>
  <c r="K32" i="8"/>
  <c r="J32" i="8"/>
  <c r="I32" i="8"/>
  <c r="H32" i="8"/>
  <c r="G32" i="8"/>
  <c r="F32" i="8"/>
  <c r="E32" i="8"/>
  <c r="D32" i="8"/>
  <c r="C32" i="8"/>
  <c r="B32" i="8"/>
  <c r="P31" i="8"/>
  <c r="O31" i="8"/>
  <c r="N31" i="8"/>
  <c r="M31" i="8"/>
  <c r="L31" i="8"/>
  <c r="K31" i="8"/>
  <c r="J31" i="8"/>
  <c r="I31" i="8"/>
  <c r="H31" i="8"/>
  <c r="G31" i="8"/>
  <c r="F31" i="8"/>
  <c r="E31" i="8"/>
  <c r="D31" i="8"/>
  <c r="C31" i="8"/>
  <c r="B31" i="8"/>
  <c r="P30" i="8"/>
  <c r="O30" i="8"/>
  <c r="N30" i="8"/>
  <c r="M30" i="8"/>
  <c r="L30" i="8"/>
  <c r="K30" i="8"/>
  <c r="J30" i="8"/>
  <c r="I30" i="8"/>
  <c r="H30" i="8"/>
  <c r="G30" i="8"/>
  <c r="F30" i="8"/>
  <c r="E30" i="8"/>
  <c r="D30" i="8"/>
  <c r="C30" i="8"/>
  <c r="B30" i="8"/>
  <c r="P29" i="8"/>
  <c r="O29" i="8"/>
  <c r="N29" i="8"/>
  <c r="M29" i="8"/>
  <c r="L29" i="8"/>
  <c r="K29" i="8"/>
  <c r="J29" i="8"/>
  <c r="I29" i="8"/>
  <c r="H29" i="8"/>
  <c r="G29" i="8"/>
  <c r="F29" i="8"/>
  <c r="E29" i="8"/>
  <c r="D29" i="8"/>
  <c r="C29" i="8"/>
  <c r="A36" i="8" s="1"/>
  <c r="B29" i="8"/>
  <c r="P14" i="8"/>
  <c r="O14" i="8"/>
  <c r="N14" i="8"/>
  <c r="M14" i="8"/>
  <c r="L14" i="8"/>
  <c r="K14" i="8"/>
  <c r="J14" i="8"/>
  <c r="I14" i="8"/>
  <c r="H14" i="8"/>
  <c r="G14" i="8"/>
  <c r="F14" i="8"/>
  <c r="E14" i="8"/>
  <c r="D14" i="8"/>
  <c r="C14" i="8"/>
  <c r="B14" i="8"/>
  <c r="P13" i="8"/>
  <c r="O13" i="8"/>
  <c r="N13" i="8"/>
  <c r="M13" i="8"/>
  <c r="L13" i="8"/>
  <c r="K13" i="8"/>
  <c r="J13" i="8"/>
  <c r="I13" i="8"/>
  <c r="H13" i="8"/>
  <c r="G13" i="8"/>
  <c r="F13" i="8"/>
  <c r="E13" i="8"/>
  <c r="D13" i="8"/>
  <c r="C13" i="8"/>
  <c r="B13" i="8"/>
  <c r="P58" i="7"/>
  <c r="O58" i="7"/>
  <c r="N58" i="7"/>
  <c r="M58" i="7"/>
  <c r="L58" i="7"/>
  <c r="K58" i="7"/>
  <c r="J58" i="7"/>
  <c r="I58" i="7"/>
  <c r="H58" i="7"/>
  <c r="G58" i="7"/>
  <c r="F58" i="7"/>
  <c r="E58" i="7"/>
  <c r="D58" i="7"/>
  <c r="C58" i="7"/>
  <c r="B58" i="7"/>
  <c r="P57" i="7"/>
  <c r="O57" i="7"/>
  <c r="N57" i="7"/>
  <c r="M57" i="7"/>
  <c r="L57" i="7"/>
  <c r="K57" i="7"/>
  <c r="J57" i="7"/>
  <c r="I57" i="7"/>
  <c r="H57" i="7"/>
  <c r="G57" i="7"/>
  <c r="F57" i="7"/>
  <c r="E57" i="7"/>
  <c r="D57" i="7"/>
  <c r="C57" i="7"/>
  <c r="B57" i="7"/>
  <c r="P56" i="7"/>
  <c r="O56" i="7"/>
  <c r="N56" i="7"/>
  <c r="M56" i="7"/>
  <c r="L56" i="7"/>
  <c r="K56" i="7"/>
  <c r="J56" i="7"/>
  <c r="I56" i="7"/>
  <c r="H56" i="7"/>
  <c r="G56" i="7"/>
  <c r="F56" i="7"/>
  <c r="E56" i="7"/>
  <c r="D56" i="7"/>
  <c r="C56" i="7"/>
  <c r="B56" i="7"/>
  <c r="P55" i="7"/>
  <c r="O55" i="7"/>
  <c r="N55" i="7"/>
  <c r="M55" i="7"/>
  <c r="L55" i="7"/>
  <c r="K55" i="7"/>
  <c r="J55" i="7"/>
  <c r="I55" i="7"/>
  <c r="H55" i="7"/>
  <c r="G55" i="7"/>
  <c r="F55" i="7"/>
  <c r="E55" i="7"/>
  <c r="D55" i="7"/>
  <c r="C55" i="7"/>
  <c r="B55" i="7"/>
  <c r="A61" i="7" s="1"/>
  <c r="P45" i="7"/>
  <c r="O45" i="7"/>
  <c r="N45" i="7"/>
  <c r="M45" i="7"/>
  <c r="L45" i="7"/>
  <c r="K45" i="7"/>
  <c r="J45" i="7"/>
  <c r="I45" i="7"/>
  <c r="H45" i="7"/>
  <c r="G45" i="7"/>
  <c r="F45" i="7"/>
  <c r="E45" i="7"/>
  <c r="D45" i="7"/>
  <c r="C45" i="7"/>
  <c r="B45" i="7"/>
  <c r="P44" i="7"/>
  <c r="O44" i="7"/>
  <c r="N44" i="7"/>
  <c r="M44" i="7"/>
  <c r="L44" i="7"/>
  <c r="K44" i="7"/>
  <c r="J44" i="7"/>
  <c r="I44" i="7"/>
  <c r="H44" i="7"/>
  <c r="G44" i="7"/>
  <c r="F44" i="7"/>
  <c r="E44" i="7"/>
  <c r="D44" i="7"/>
  <c r="C44" i="7"/>
  <c r="B44" i="7"/>
  <c r="P43" i="7"/>
  <c r="O43" i="7"/>
  <c r="N43" i="7"/>
  <c r="M43" i="7"/>
  <c r="L43" i="7"/>
  <c r="K43" i="7"/>
  <c r="J43" i="7"/>
  <c r="I43" i="7"/>
  <c r="H43" i="7"/>
  <c r="G43" i="7"/>
  <c r="F43" i="7"/>
  <c r="E43" i="7"/>
  <c r="D43" i="7"/>
  <c r="C43" i="7"/>
  <c r="B43" i="7"/>
  <c r="P42" i="7"/>
  <c r="O42" i="7"/>
  <c r="N42" i="7"/>
  <c r="M42" i="7"/>
  <c r="L42" i="7"/>
  <c r="K42" i="7"/>
  <c r="J42" i="7"/>
  <c r="I42" i="7"/>
  <c r="H42" i="7"/>
  <c r="G42" i="7"/>
  <c r="F42" i="7"/>
  <c r="E42" i="7"/>
  <c r="D42" i="7"/>
  <c r="C42" i="7"/>
  <c r="B42" i="7"/>
  <c r="A48" i="7" s="1"/>
  <c r="P31" i="7"/>
  <c r="O31" i="7"/>
  <c r="N31" i="7"/>
  <c r="M31" i="7"/>
  <c r="L31" i="7"/>
  <c r="K31" i="7"/>
  <c r="J31" i="7"/>
  <c r="I31" i="7"/>
  <c r="H31" i="7"/>
  <c r="G31" i="7"/>
  <c r="F31" i="7"/>
  <c r="E31" i="7"/>
  <c r="D31" i="7"/>
  <c r="C31" i="7"/>
  <c r="B31" i="7"/>
  <c r="P30" i="7"/>
  <c r="O30" i="7"/>
  <c r="N30" i="7"/>
  <c r="M30" i="7"/>
  <c r="L30" i="7"/>
  <c r="K30" i="7"/>
  <c r="J30" i="7"/>
  <c r="I30" i="7"/>
  <c r="H30" i="7"/>
  <c r="G30" i="7"/>
  <c r="F30" i="7"/>
  <c r="E30" i="7"/>
  <c r="D30" i="7"/>
  <c r="C30" i="7"/>
  <c r="B30" i="7"/>
  <c r="P29" i="7"/>
  <c r="O29" i="7"/>
  <c r="N29" i="7"/>
  <c r="M29" i="7"/>
  <c r="L29" i="7"/>
  <c r="K29" i="7"/>
  <c r="J29" i="7"/>
  <c r="I29" i="7"/>
  <c r="H29" i="7"/>
  <c r="G29" i="7"/>
  <c r="F29" i="7"/>
  <c r="E29" i="7"/>
  <c r="D29" i="7"/>
  <c r="C29" i="7"/>
  <c r="B29" i="7"/>
  <c r="P28" i="7"/>
  <c r="O28" i="7"/>
  <c r="N28" i="7"/>
  <c r="M28" i="7"/>
  <c r="L28" i="7"/>
  <c r="K28" i="7"/>
  <c r="J28" i="7"/>
  <c r="I28" i="7"/>
  <c r="H28" i="7"/>
  <c r="G28" i="7"/>
  <c r="F28" i="7"/>
  <c r="E28" i="7"/>
  <c r="D28" i="7"/>
  <c r="C28" i="7"/>
  <c r="B28" i="7"/>
  <c r="P27" i="7"/>
  <c r="O27" i="7"/>
  <c r="N27" i="7"/>
  <c r="M27" i="7"/>
  <c r="L27" i="7"/>
  <c r="K27" i="7"/>
  <c r="J27" i="7"/>
  <c r="I27" i="7"/>
  <c r="H27" i="7"/>
  <c r="G27" i="7"/>
  <c r="F27" i="7"/>
  <c r="E27" i="7"/>
  <c r="D27" i="7"/>
  <c r="A34" i="7" s="1"/>
  <c r="C27" i="7"/>
  <c r="B27" i="7"/>
  <c r="P13" i="7"/>
  <c r="O13" i="7"/>
  <c r="N13" i="7"/>
  <c r="M13" i="7"/>
  <c r="L13" i="7"/>
  <c r="K13" i="7"/>
  <c r="J13" i="7"/>
  <c r="I13" i="7"/>
  <c r="H13" i="7"/>
  <c r="G13" i="7"/>
  <c r="F13" i="7"/>
  <c r="E13" i="7"/>
  <c r="D13" i="7"/>
  <c r="C13" i="7"/>
  <c r="B13" i="7"/>
  <c r="P12" i="7"/>
  <c r="O12" i="7"/>
  <c r="N12" i="7"/>
  <c r="M12" i="7"/>
  <c r="L12" i="7"/>
  <c r="K12" i="7"/>
  <c r="J12" i="7"/>
  <c r="I12" i="7"/>
  <c r="H12" i="7"/>
  <c r="G12" i="7"/>
  <c r="F12" i="7"/>
  <c r="E12" i="7"/>
  <c r="D12" i="7"/>
  <c r="C12" i="7"/>
  <c r="B12" i="7"/>
  <c r="A14" i="4" l="1"/>
</calcChain>
</file>

<file path=xl/sharedStrings.xml><?xml version="1.0" encoding="utf-8"?>
<sst xmlns="http://schemas.openxmlformats.org/spreadsheetml/2006/main" count="224" uniqueCount="93">
  <si>
    <t xml:space="preserve">Each tab is designed to walk you through the visual analysis process for multiple designs within one study. The tab named "ATD/ AATD/ PTD" should ONLY be used for those designs (alternating treatments design, adapted alternating treatments design, parallel treatments design). The other tabs may be used for all other single case designs. You can re-name the tabs according to the studies you are examining. The first column in each spreadsheet lays out questions and decisions. The remaining columns correspond to the specific figures and designs you are analyzing. You can label each column according to the Figure #, Design, and DV you are looking at. Each column should correspond to only ONE set of conditions and ONE DV. If you are analyzing a combination design, you should analyze each design separately in different columns (see the spreadsheet for more instructions on this). For example, if you have a withdrawal design within in a multiple baseline across settings, you should analyze the withdrawal design in one column and the multiple baseline in another. </t>
  </si>
  <si>
    <t xml:space="preserve">Indicate which figure number you are looking at in this row. </t>
  </si>
  <si>
    <t>Figure #</t>
  </si>
  <si>
    <t>Design</t>
  </si>
  <si>
    <t xml:space="preserve">Indicate which DV you are looking at in this row. </t>
  </si>
  <si>
    <t>DV</t>
  </si>
  <si>
    <t>Question Set 1 - Determining Experimental Control</t>
  </si>
  <si>
    <t xml:space="preserve">1. Are there at least 3 opportunities for behavior change? </t>
  </si>
  <si>
    <t xml:space="preserve">2. Is there a sufficient number of data points per condition for that design? </t>
  </si>
  <si>
    <t>4. Are the data patterns relatively stable/ predictable within conditions?</t>
  </si>
  <si>
    <t>Decision Set 1</t>
  </si>
  <si>
    <t xml:space="preserve">There is no experimental control. The presence of a functional relation cannot be determined. </t>
  </si>
  <si>
    <t xml:space="preserve">There is sufficient experimental control. Proceed to the questions below. </t>
  </si>
  <si>
    <t>Question Set 2 - Determining the Presence of a Functional Relation</t>
  </si>
  <si>
    <t xml:space="preserve">1. How many adjacent condition pairs (i.e., opportunities for behavior change) are there?  </t>
  </si>
  <si>
    <t>2. How many adjacent condition pairs show evidence of behavior change?</t>
  </si>
  <si>
    <t>.</t>
  </si>
  <si>
    <t>3. Is the behavior change consistent across all replicated conditions? (e.g., amount of overlap, immediacy of change, same direction, similar magnitude)</t>
  </si>
  <si>
    <t xml:space="preserve">4. Is the behavior change therapeutic for participants? </t>
  </si>
  <si>
    <t>5. What is the amount of overlap across conditions?</t>
  </si>
  <si>
    <t>6. What is the immediacy of change across conditions?</t>
  </si>
  <si>
    <t xml:space="preserve">7. What is the magnitude of change across conditions? </t>
  </si>
  <si>
    <t>8. Is there a functional relation between the IV and the DV?</t>
  </si>
  <si>
    <t>9. How confident are you that this design has a functional relation?</t>
  </si>
  <si>
    <r>
      <t xml:space="preserve">10. Please note possible threats to internal validity which affect your confidence in the presence of a functional relation. </t>
    </r>
    <r>
      <rPr>
        <i/>
        <sz val="10"/>
        <rFont val="Arial"/>
        <family val="2"/>
      </rPr>
      <t xml:space="preserve">Examples: procedural infidelity, multiple treatment interference, data instability, instrumentation, history </t>
    </r>
  </si>
  <si>
    <t>Decision Set 2 &amp; Point Values</t>
  </si>
  <si>
    <t>I am highly confident that this design has a functional relation: 1 point</t>
  </si>
  <si>
    <t>I am somewhat confident that this design has a functional relation: 0.66 points</t>
  </si>
  <si>
    <t>I am not very confident that this design has a functional relation: 0.33 points</t>
  </si>
  <si>
    <t xml:space="preserve">I am confident that this design does NOT have a functional relation: 0 points </t>
  </si>
  <si>
    <r>
      <rPr>
        <b/>
        <sz val="10"/>
        <rFont val="Arial"/>
        <family val="2"/>
      </rPr>
      <t xml:space="preserve">Total Point Value for Study </t>
    </r>
    <r>
      <rPr>
        <sz val="10"/>
        <color rgb="FF000000"/>
        <rFont val="Arial"/>
        <family val="2"/>
      </rPr>
      <t>(average point values of all designs)</t>
    </r>
  </si>
  <si>
    <t>Questions Regarding Generalization</t>
  </si>
  <si>
    <t>1. Does this design measure generalization?</t>
  </si>
  <si>
    <t xml:space="preserve">3. If yes to question 1, to what extent did the behavior generalize? </t>
  </si>
  <si>
    <t>Point Values Regarding Generalization</t>
  </si>
  <si>
    <t>The behavior completely generalized: 1 point</t>
  </si>
  <si>
    <t>The behavior somewhat generalized: 0.5 points</t>
  </si>
  <si>
    <t xml:space="preserve">The behavior did not at all generalize: 0 points </t>
  </si>
  <si>
    <t>There is insufficient generalization data: 0 points (not included in average)</t>
  </si>
  <si>
    <t xml:space="preserve">Total Point Value of Generalization for Study (average point values of all designs) </t>
  </si>
  <si>
    <t>Questions Regarding Maintenance</t>
  </si>
  <si>
    <t>1. Does this design measure maintenance?</t>
  </si>
  <si>
    <t>2. If yes to question 1, to what extent did the behavior maintain?</t>
  </si>
  <si>
    <t>Point Values Regarding Maintenance</t>
  </si>
  <si>
    <t>The behavior completely maintained: 1 point</t>
  </si>
  <si>
    <t>The behavior somewhat maintained: 0.5 points</t>
  </si>
  <si>
    <t xml:space="preserve">The behavior did not at all maintain: 0 points </t>
  </si>
  <si>
    <t>There is insufficient maintenance data: 0 points (not included in average)</t>
  </si>
  <si>
    <t xml:space="preserve">Total Point Value of Maintenance for Study (average point values of all designs) </t>
  </si>
  <si>
    <t xml:space="preserve">Specificy which conditions you are comparing. Only compare two conditions per column. </t>
  </si>
  <si>
    <t>Conditions (Two)</t>
  </si>
  <si>
    <t xml:space="preserve">Question Set 1 - Determining Experimental Control </t>
  </si>
  <si>
    <t>1. Are there at least 5 pairwise comparisons of conditions?</t>
  </si>
  <si>
    <t>3. Are the data patterns relatively stable/ predictable within conditions?</t>
  </si>
  <si>
    <t>1. What is the level of overlap between conditions (data paths)?</t>
  </si>
  <si>
    <t xml:space="preserve">2. Is there clear differentiation between conditions? </t>
  </si>
  <si>
    <r>
      <t xml:space="preserve">2. If yes to question 1, what type of generalization is measured? </t>
    </r>
    <r>
      <rPr>
        <i/>
        <sz val="10"/>
        <rFont val="Arial"/>
        <family val="2"/>
      </rPr>
      <t xml:space="preserve">                                                                              Examples: generalization across settings, generalization across implementers, generalization across behaviors</t>
    </r>
  </si>
  <si>
    <t>Study</t>
  </si>
  <si>
    <t>Total Point Value for Study</t>
  </si>
  <si>
    <t>Study 1</t>
  </si>
  <si>
    <t>Study 2</t>
  </si>
  <si>
    <t>Study 3</t>
  </si>
  <si>
    <t>Study 4</t>
  </si>
  <si>
    <t>Study 5</t>
  </si>
  <si>
    <t>Study 6</t>
  </si>
  <si>
    <t>Study 7</t>
  </si>
  <si>
    <t>Study 8</t>
  </si>
  <si>
    <t>Study 9</t>
  </si>
  <si>
    <t>Study 10</t>
  </si>
  <si>
    <t>Total Point Value for All Studies (average point values of all studies)</t>
  </si>
  <si>
    <t>Key</t>
  </si>
  <si>
    <t>I am highly confident that this group of studies shows a functional relation: 1 point</t>
  </si>
  <si>
    <t>I am somewhat confident that this group of studies shows a functional relation: 0.66 points</t>
  </si>
  <si>
    <t>I am not very confident that this group of studies shows a functional relation: 0.33 points</t>
  </si>
  <si>
    <t xml:space="preserve">I am confident that this group of studies does NOT show a functional relation: 0 points </t>
  </si>
  <si>
    <t>This group of studies has counter-therapeutic effects: 0 points</t>
  </si>
  <si>
    <r>
      <t xml:space="preserve">Specify which conditions you are comparing in this row. </t>
    </r>
    <r>
      <rPr>
        <sz val="10"/>
        <color theme="1"/>
        <rFont val="Arial"/>
        <family val="2"/>
      </rPr>
      <t>For example, if you are analyzing a multiple baseline design with an embedded withdrawal design, you should label one column as the multiple baseline and another column as the withdrawal. Similarly, if you are analyzing an A-B-A-B-C-B-C design, you should label one column with the A-B-A-B conditions and another column with the B-C-B-C conditions. A third example would be that if you have an A-B-A-B-C-D design, you would label the column "A-B-A-B.</t>
    </r>
    <r>
      <rPr>
        <b/>
        <sz val="10"/>
        <color theme="1"/>
        <rFont val="Arial"/>
        <family val="2"/>
      </rPr>
      <t xml:space="preserve">" If you are comparing all the conditions of a design at once, label the column with the name of the whole design. </t>
    </r>
    <r>
      <rPr>
        <sz val="10"/>
        <color theme="1"/>
        <rFont val="Arial"/>
        <family val="2"/>
      </rPr>
      <t>For example, if you are analyzing a straightforward multiple baseline across participants, you can label the column as a multiple baseline design across participants.</t>
    </r>
  </si>
  <si>
    <r>
      <t xml:space="preserve">4. If no to question 3, are the data (i.e.,the behaviors being measured) expected to be variable?                        </t>
    </r>
    <r>
      <rPr>
        <i/>
        <sz val="10"/>
        <rFont val="Arial"/>
        <family val="2"/>
      </rPr>
      <t>Examples: challenging behavior, social interactions, play behaviors, language/ communication behaviors                 Non-examples: acquisition skills (e.g. percent correct responses)</t>
    </r>
  </si>
  <si>
    <r>
      <t xml:space="preserve">2. If yes to question 1, what type of generalization is measured? </t>
    </r>
    <r>
      <rPr>
        <i/>
        <sz val="10"/>
        <rFont val="Arial"/>
        <family val="2"/>
      </rPr>
      <t xml:space="preserve">                                                                                   Examples: generalization across settings, generalization across implementers, generalization across behaviors</t>
    </r>
  </si>
  <si>
    <r>
      <t xml:space="preserve">5. If no to question 4, are the data (i.e.,the behaviors being measured) expected to be variable?                             </t>
    </r>
    <r>
      <rPr>
        <i/>
        <sz val="10"/>
        <rFont val="Arial"/>
        <family val="2"/>
      </rPr>
      <t>Examples: challenging behavior, social interactions, play behaviors, language/ communication behaviors                    Non-examples: acquisition skills (e.g. percent correct responses)</t>
    </r>
  </si>
  <si>
    <t>This design has counter-therapeutic effects: 0 points (not included in average)</t>
  </si>
  <si>
    <t>3. Is the behavior change therapeutic for participants?</t>
  </si>
  <si>
    <t xml:space="preserve">4. What is the magnitude of differentiation between conditions? </t>
  </si>
  <si>
    <t xml:space="preserve">5. What is the trend of differentiation over time? </t>
  </si>
  <si>
    <t>6. Is there a functional relation between conditions?</t>
  </si>
  <si>
    <t>7. How confident are you that this design has a functional relation?</t>
  </si>
  <si>
    <t>8. Which condition is superior?</t>
  </si>
  <si>
    <r>
      <t xml:space="preserve">9. Please note possible threats to internal validity which affect your confidence in the presence of a functional relation. </t>
    </r>
    <r>
      <rPr>
        <i/>
        <sz val="10"/>
        <rFont val="Arial"/>
        <family val="2"/>
      </rPr>
      <t xml:space="preserve">Examples: procedural infidelity, multiple treatment interference, data instability, instrumentation, history </t>
    </r>
  </si>
  <si>
    <t>Please read these directions before using the visual analysis tool.</t>
  </si>
  <si>
    <t xml:space="preserve">Question Set 1 will help you determine if the design has experimental control. If it does, you will proceed through Question Set 2 to determine the presence of a functional relation and your confidence in that functional relation. After you respond to the questions in Question Set 2, a score will be given based on your confidence in the functional relation. You can see the key for this score in the first column on each spreadsheet under "Decision Set 2 &amp; Point Values." An average of the scores for all columns will be calculated. This average score will appear in the first column where it says "Total Point Value for Study." This average score can be compared to the values in the key to estimate the overall confidence in the functional relations across all designs in the study. At the end, there are questions regarding generalization and maintence data and a similar scoring system for each. </t>
  </si>
  <si>
    <t>Optional: The "Summary of Studies" tab may be used to summarize the findings across studies. To use this tab, list the study names in the first column and input the "Total Point Value for Study" for each study in the second column. An average score will be calculated and will appear in the first column underneath "Total Point Value for All Studies." You can then compare this score to the key. This "Summary of Studies" tab should only be used when it is appropriate to compare the functional relation confidence across all studies (i.e., if you are examining the same IVs or DVs across all studies).</t>
  </si>
  <si>
    <r>
      <t xml:space="preserve">2. Are there threats to internal validity severe enough that the authors cannot establish experimental control? </t>
    </r>
    <r>
      <rPr>
        <i/>
        <sz val="10"/>
        <rFont val="Arial"/>
        <family val="2"/>
      </rPr>
      <t xml:space="preserve">Examples: using an inappropriate design, neither counterbalancing nor randomizing </t>
    </r>
  </si>
  <si>
    <r>
      <t xml:space="preserve">3. Are there threats to internal validity severe enough that the authors cannot establish experimental control?    </t>
    </r>
    <r>
      <rPr>
        <i/>
        <sz val="10"/>
        <rFont val="Arial"/>
        <family val="2"/>
      </rPr>
      <t>Examples: using an inappropriate design, nonconcurrent multiple baseline or multiple probe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</si>
</sst>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b/>
      <sz val="10"/>
      <color theme="1"/>
      <name val="Arial"/>
      <family val="2"/>
    </font>
    <font>
      <sz val="10"/>
      <color theme="1"/>
      <name val="Arial"/>
      <family val="2"/>
    </font>
    <font>
      <sz val="10"/>
      <color rgb="FF000000"/>
      <name val="Arial"/>
      <family val="2"/>
    </font>
    <font>
      <b/>
      <sz val="10"/>
      <color rgb="FF000000"/>
      <name val="Arial"/>
      <family val="2"/>
    </font>
    <font>
      <sz val="10"/>
      <color theme="1"/>
      <name val="Arial"/>
      <family val="2"/>
    </font>
    <font>
      <sz val="11"/>
      <color rgb="FF000000"/>
      <name val="Arial"/>
      <family val="2"/>
    </font>
    <font>
      <sz val="10"/>
      <color rgb="FFFF00FF"/>
      <name val="Arial"/>
      <family val="2"/>
    </font>
    <font>
      <i/>
      <sz val="10"/>
      <name val="Arial"/>
      <family val="2"/>
    </font>
    <font>
      <b/>
      <sz val="10"/>
      <name val="Arial"/>
      <family val="2"/>
    </font>
    <font>
      <b/>
      <sz val="10"/>
      <color theme="1"/>
      <name val="Arial"/>
      <family val="2"/>
    </font>
  </fonts>
  <fills count="7">
    <fill>
      <patternFill patternType="none"/>
    </fill>
    <fill>
      <patternFill patternType="gray125"/>
    </fill>
    <fill>
      <patternFill patternType="solid">
        <fgColor rgb="FF93C47D"/>
        <bgColor rgb="FF93C47D"/>
      </patternFill>
    </fill>
    <fill>
      <patternFill patternType="solid">
        <fgColor rgb="FFD9EAD3"/>
        <bgColor rgb="FFD9EAD3"/>
      </patternFill>
    </fill>
    <fill>
      <patternFill patternType="solid">
        <fgColor rgb="FFFFE599"/>
        <bgColor rgb="FFFFE599"/>
      </patternFill>
    </fill>
    <fill>
      <patternFill patternType="solid">
        <fgColor rgb="FFEA9999"/>
        <bgColor rgb="FFEA9999"/>
      </patternFill>
    </fill>
    <fill>
      <patternFill patternType="solid">
        <fgColor rgb="FFB7B7B7"/>
        <bgColor rgb="FFB7B7B7"/>
      </patternFill>
    </fill>
  </fills>
  <borders count="1">
    <border>
      <left/>
      <right/>
      <top/>
      <bottom/>
      <diagonal/>
    </border>
  </borders>
  <cellStyleXfs count="1">
    <xf numFmtId="0" fontId="0" fillId="0" borderId="0"/>
  </cellStyleXfs>
  <cellXfs count="40">
    <xf numFmtId="0" fontId="0" fillId="0" borderId="0" xfId="0" applyFont="1" applyAlignment="1"/>
    <xf numFmtId="0" fontId="1" fillId="0" borderId="0" xfId="0" applyFont="1" applyAlignment="1"/>
    <xf numFmtId="0" fontId="2" fillId="0" borderId="0" xfId="0" applyFont="1" applyAlignment="1">
      <alignment wrapText="1"/>
    </xf>
    <xf numFmtId="0" fontId="3" fillId="0" borderId="0" xfId="0" applyFont="1" applyAlignment="1">
      <alignment wrapText="1"/>
    </xf>
    <xf numFmtId="0" fontId="4" fillId="0" borderId="0" xfId="0" applyFont="1" applyAlignment="1"/>
    <xf numFmtId="0" fontId="2" fillId="0" borderId="0" xfId="0" applyFont="1" applyAlignment="1"/>
    <xf numFmtId="0" fontId="3" fillId="0" borderId="0" xfId="0" applyFont="1" applyAlignment="1"/>
    <xf numFmtId="0" fontId="3" fillId="0" borderId="0" xfId="0" applyFont="1"/>
    <xf numFmtId="0" fontId="3" fillId="0" borderId="0" xfId="0" applyFont="1" applyAlignment="1">
      <alignment wrapText="1"/>
    </xf>
    <xf numFmtId="4" fontId="3" fillId="0" borderId="0" xfId="0" applyNumberFormat="1" applyFont="1" applyAlignment="1"/>
    <xf numFmtId="0" fontId="2" fillId="2" borderId="0" xfId="0" applyFont="1" applyFill="1" applyAlignment="1"/>
    <xf numFmtId="4" fontId="3" fillId="0" borderId="0" xfId="0" applyNumberFormat="1" applyFont="1"/>
    <xf numFmtId="0" fontId="2" fillId="3" borderId="0" xfId="0" applyFont="1" applyFill="1" applyAlignment="1"/>
    <xf numFmtId="0" fontId="2" fillId="4" borderId="0" xfId="0" applyFont="1" applyFill="1" applyAlignment="1"/>
    <xf numFmtId="0" fontId="2" fillId="5" borderId="0" xfId="0" applyFont="1" applyFill="1" applyAlignment="1"/>
    <xf numFmtId="0" fontId="5" fillId="6" borderId="0" xfId="0" applyFont="1" applyFill="1" applyAlignment="1">
      <alignment horizontal="center"/>
    </xf>
    <xf numFmtId="4" fontId="5" fillId="6" borderId="0" xfId="0" applyNumberFormat="1" applyFont="1" applyFill="1" applyAlignment="1">
      <alignment horizontal="center"/>
    </xf>
    <xf numFmtId="0" fontId="1" fillId="0" borderId="0" xfId="0" applyFont="1" applyAlignment="1"/>
    <xf numFmtId="0" fontId="2" fillId="0" borderId="0" xfId="0" applyFont="1" applyAlignment="1">
      <alignment wrapText="1"/>
    </xf>
    <xf numFmtId="0" fontId="2" fillId="0" borderId="0" xfId="0" applyFont="1" applyAlignment="1"/>
    <xf numFmtId="0" fontId="6" fillId="0" borderId="0" xfId="0" applyFont="1"/>
    <xf numFmtId="0" fontId="1" fillId="6" borderId="0" xfId="0" applyFont="1" applyFill="1" applyAlignment="1">
      <alignment horizontal="center"/>
    </xf>
    <xf numFmtId="0" fontId="7" fillId="0" borderId="0" xfId="0" applyFont="1" applyAlignment="1"/>
    <xf numFmtId="0" fontId="2" fillId="0" borderId="0" xfId="0" applyFont="1"/>
    <xf numFmtId="4" fontId="2" fillId="0" borderId="0" xfId="0" applyNumberFormat="1" applyFont="1"/>
    <xf numFmtId="0" fontId="1" fillId="0" borderId="0" xfId="0" applyFont="1" applyAlignment="1">
      <alignment horizontal="center"/>
    </xf>
    <xf numFmtId="9" fontId="2" fillId="0" borderId="0" xfId="0" applyNumberFormat="1" applyFont="1" applyAlignment="1"/>
    <xf numFmtId="0" fontId="10" fillId="0" borderId="0" xfId="0" applyFont="1" applyAlignment="1">
      <alignment wrapText="1"/>
    </xf>
    <xf numFmtId="2" fontId="0" fillId="0" borderId="0" xfId="0" applyNumberFormat="1" applyFont="1" applyAlignment="1"/>
    <xf numFmtId="2" fontId="3" fillId="0" borderId="0" xfId="0" applyNumberFormat="1" applyFont="1"/>
    <xf numFmtId="0" fontId="2" fillId="6" borderId="0" xfId="0" applyFont="1" applyFill="1" applyAlignment="1">
      <alignment horizontal="center"/>
    </xf>
    <xf numFmtId="0" fontId="6" fillId="6" borderId="0" xfId="0" applyFont="1" applyFill="1" applyAlignment="1">
      <alignment horizontal="center"/>
    </xf>
    <xf numFmtId="0" fontId="3" fillId="0" borderId="0" xfId="0" applyFont="1" applyFill="1" applyAlignment="1"/>
    <xf numFmtId="0" fontId="3" fillId="0" borderId="0" xfId="0" applyFont="1" applyFill="1" applyAlignment="1">
      <alignment wrapText="1"/>
    </xf>
    <xf numFmtId="0" fontId="2" fillId="0" borderId="0" xfId="0" applyFont="1" applyFill="1" applyAlignment="1"/>
    <xf numFmtId="0" fontId="3" fillId="0" borderId="0" xfId="0" applyFont="1" applyFill="1" applyBorder="1" applyAlignment="1"/>
    <xf numFmtId="0" fontId="3" fillId="0" borderId="0" xfId="0" applyFont="1" applyFill="1" applyBorder="1" applyAlignment="1">
      <alignment wrapText="1"/>
    </xf>
    <xf numFmtId="0" fontId="2" fillId="0" borderId="0" xfId="0" applyFont="1" applyFill="1" applyBorder="1" applyAlignment="1"/>
    <xf numFmtId="0" fontId="0" fillId="0" borderId="0" xfId="0" applyNumberFormat="1" applyFont="1" applyAlignment="1"/>
    <xf numFmtId="0" fontId="2" fillId="0" borderId="0" xfId="0" applyNumberFormat="1" applyFont="1" applyAlignment="1"/>
  </cellXfs>
  <cellStyles count="1">
    <cellStyle name="Normal" xfId="0" builtinId="0"/>
  </cellStyles>
  <dxfs count="310">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auto="1"/>
      </font>
      <fill>
        <patternFill>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EA9999"/>
          <bgColor rgb="FFEA9999"/>
        </patternFill>
      </fill>
    </dxf>
    <dxf>
      <fill>
        <patternFill patternType="solid">
          <fgColor rgb="FFFFE599"/>
          <bgColor rgb="FFFFE599"/>
        </patternFill>
      </fill>
    </dxf>
    <dxf>
      <fill>
        <patternFill patternType="solid">
          <fgColor rgb="FF93C47D"/>
          <bgColor rgb="FF93C47D"/>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ont>
        <color theme="1"/>
      </font>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ont>
        <color theme="1"/>
      </font>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EA9999"/>
          <bgColor rgb="FFEA9999"/>
        </patternFill>
      </fill>
    </dxf>
    <dxf>
      <fill>
        <patternFill patternType="solid">
          <fgColor rgb="FFFFE599"/>
          <bgColor rgb="FFFFE599"/>
        </patternFill>
      </fill>
    </dxf>
    <dxf>
      <fill>
        <patternFill patternType="solid">
          <fgColor rgb="FF93C47D"/>
          <bgColor rgb="FF93C47D"/>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ont>
        <color rgb="FF000000"/>
      </font>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rgb="FF000000"/>
          <bgColor rgb="FF000000"/>
        </patternFill>
      </fill>
    </dxf>
    <dxf>
      <fill>
        <patternFill patternType="solid">
          <fgColor rgb="FFEA9999"/>
          <bgColor rgb="FFEA9999"/>
        </patternFill>
      </fill>
    </dxf>
    <dxf>
      <fill>
        <patternFill patternType="solid">
          <fgColor rgb="FFFFE599"/>
          <bgColor rgb="FFFFE599"/>
        </patternFill>
      </fill>
    </dxf>
    <dxf>
      <fill>
        <patternFill patternType="solid">
          <fgColor rgb="FFD9EAD3"/>
          <bgColor rgb="FFD9EAD3"/>
        </patternFill>
      </fill>
    </dxf>
    <dxf>
      <fill>
        <patternFill patternType="solid">
          <fgColor rgb="FF93C47D"/>
          <bgColor rgb="FF93C47D"/>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rgb="FF000000"/>
          <bgColor rgb="FF000000"/>
        </patternFill>
      </fill>
    </dxf>
    <dxf>
      <fill>
        <patternFill patternType="solid">
          <fgColor theme="1"/>
          <bgColor theme="1"/>
        </patternFill>
      </fill>
    </dxf>
    <dxf>
      <font>
        <color theme="1"/>
      </font>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ont>
        <color rgb="FF000000"/>
      </font>
      <fill>
        <patternFill patternType="solid">
          <fgColor rgb="FF000000"/>
          <bgColor rgb="FF000000"/>
        </patternFill>
      </fill>
    </dxf>
    <dxf>
      <font>
        <color rgb="FF000000"/>
      </font>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93C47D"/>
          <bgColor rgb="FF93C47D"/>
        </patternFill>
      </fill>
    </dxf>
    <dxf>
      <fill>
        <patternFill patternType="solid">
          <fgColor rgb="FF000000"/>
          <bgColor rgb="FF000000"/>
        </patternFill>
      </fill>
    </dxf>
    <dxf>
      <fill>
        <patternFill patternType="solid">
          <fgColor rgb="FF000000"/>
          <bgColor rgb="FF000000"/>
        </patternFill>
      </fill>
    </dxf>
    <dxf>
      <fill>
        <patternFill patternType="solid">
          <fgColor rgb="FFEA9999"/>
          <bgColor rgb="FFEA9999"/>
        </patternFill>
      </fill>
    </dxf>
    <dxf>
      <fill>
        <patternFill patternType="solid">
          <fgColor rgb="FF000000"/>
          <bgColor rgb="FF000000"/>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ont>
        <color theme="1"/>
      </font>
      <fill>
        <patternFill>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EA9999"/>
          <bgColor rgb="FFEA9999"/>
        </patternFill>
      </fill>
    </dxf>
    <dxf>
      <fill>
        <patternFill patternType="solid">
          <fgColor rgb="FFFFE599"/>
          <bgColor rgb="FFFFE599"/>
        </patternFill>
      </fill>
    </dxf>
    <dxf>
      <fill>
        <patternFill patternType="solid">
          <fgColor rgb="FF93C47D"/>
          <bgColor rgb="FF93C47D"/>
        </patternFill>
      </fill>
    </dxf>
    <dxf>
      <fill>
        <patternFill patternType="solid">
          <fgColor rgb="FFEA9999"/>
          <bgColor rgb="FFEA9999"/>
        </patternFill>
      </fill>
    </dxf>
    <dxf>
      <fill>
        <patternFill patternType="solid">
          <fgColor rgb="FFFFE599"/>
          <bgColor rgb="FFFFE599"/>
        </patternFill>
      </fill>
    </dxf>
    <dxf>
      <fill>
        <patternFill patternType="solid">
          <fgColor rgb="FF93C47D"/>
          <bgColor rgb="FF93C47D"/>
        </patternFill>
      </fill>
    </dxf>
    <dxf>
      <fill>
        <patternFill patternType="solid">
          <fgColor rgb="FFB7E1CD"/>
          <bgColor rgb="FFB7E1CD"/>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ont>
        <color rgb="FF000000"/>
      </font>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EA9999"/>
          <bgColor rgb="FFEA9999"/>
        </patternFill>
      </fill>
    </dxf>
    <dxf>
      <fill>
        <patternFill patternType="solid">
          <fgColor rgb="FFFFE599"/>
          <bgColor rgb="FFFFE599"/>
        </patternFill>
      </fill>
    </dxf>
    <dxf>
      <fill>
        <patternFill patternType="solid">
          <fgColor rgb="FFD9EAD3"/>
          <bgColor rgb="FFD9EAD3"/>
        </patternFill>
      </fill>
    </dxf>
    <dxf>
      <fill>
        <patternFill patternType="solid">
          <fgColor rgb="FF93C47D"/>
          <bgColor rgb="FF93C47D"/>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rgb="FF000000"/>
          <bgColor rgb="FF00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0000"/>
          <bgColor rgb="FF000000"/>
        </patternFill>
      </fill>
    </dxf>
    <dxf>
      <fill>
        <patternFill patternType="solid">
          <fgColor rgb="FF000000"/>
          <bgColor rgb="FF000000"/>
        </patternFill>
      </fill>
    </dxf>
    <dxf>
      <fill>
        <patternFill patternType="solid">
          <fgColor theme="1"/>
          <bgColor theme="1"/>
        </patternFill>
      </fill>
    </dxf>
    <dxf>
      <font>
        <color theme="1"/>
      </font>
      <fill>
        <patternFill patternType="solid">
          <fgColor theme="1"/>
          <bgColor theme="1"/>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ont>
        <color rgb="FF000000"/>
      </font>
      <fill>
        <patternFill patternType="solid">
          <fgColor rgb="FF000000"/>
          <bgColor rgb="FF000000"/>
        </patternFill>
      </fill>
    </dxf>
    <dxf>
      <font>
        <color rgb="FF000000"/>
      </font>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93C47D"/>
          <bgColor rgb="FF93C47D"/>
        </patternFill>
      </fill>
    </dxf>
    <dxf>
      <fill>
        <patternFill patternType="solid">
          <fgColor rgb="FF000000"/>
          <bgColor rgb="FF000000"/>
        </patternFill>
      </fill>
    </dxf>
    <dxf>
      <fill>
        <patternFill patternType="solid">
          <fgColor rgb="FF000000"/>
          <bgColor rgb="FF000000"/>
        </patternFill>
      </fill>
    </dxf>
    <dxf>
      <fill>
        <patternFill patternType="solid">
          <fgColor rgb="FFEA9999"/>
          <bgColor rgb="FFEA9999"/>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
      <font>
        <color rgb="FF000000"/>
      </font>
      <fill>
        <patternFill patternType="solid">
          <fgColor rgb="FF000000"/>
          <bgColor rgb="FF000000"/>
        </patternFill>
      </fill>
    </dxf>
    <dxf>
      <fill>
        <patternFill patternType="solid">
          <fgColor rgb="FF000000"/>
          <bgColor rgb="FF000000"/>
        </patternFill>
      </fill>
    </dxf>
    <dxf>
      <fill>
        <patternFill patternType="solid">
          <fgColor rgb="FF00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4"/>
  <sheetViews>
    <sheetView tabSelected="1" zoomScale="125" workbookViewId="0"/>
  </sheetViews>
  <sheetFormatPr baseColWidth="10" defaultColWidth="14.5" defaultRowHeight="15.75" customHeight="1" x14ac:dyDescent="0.15"/>
  <cols>
    <col min="1" max="1" width="160.33203125" customWidth="1"/>
  </cols>
  <sheetData>
    <row r="1" spans="1:1" ht="22" customHeight="1" x14ac:dyDescent="0.15">
      <c r="A1" s="1" t="s">
        <v>88</v>
      </c>
    </row>
    <row r="2" spans="1:1" ht="86" customHeight="1" x14ac:dyDescent="0.15">
      <c r="A2" s="2" t="s">
        <v>0</v>
      </c>
    </row>
    <row r="3" spans="1:1" ht="79" customHeight="1" x14ac:dyDescent="0.15">
      <c r="A3" s="3" t="s">
        <v>89</v>
      </c>
    </row>
    <row r="4" spans="1:1" ht="54" customHeight="1" x14ac:dyDescent="0.15">
      <c r="A4" s="2" t="s">
        <v>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FC2A8-6D2B-4946-9CC2-BF230224500B}">
  <sheetPr>
    <outlinePr summaryBelow="0" summaryRight="0"/>
  </sheetPr>
  <dimension ref="A1:P65"/>
  <sheetViews>
    <sheetView zoomScale="125" workbookViewId="0">
      <pane xSplit="1" topLeftCell="B1" activePane="topRight" state="frozen"/>
      <selection pane="topRight" activeCell="B19" sqref="B19"/>
    </sheetView>
  </sheetViews>
  <sheetFormatPr baseColWidth="10" defaultColWidth="14.5" defaultRowHeight="15.75" customHeight="1" x14ac:dyDescent="0.15"/>
  <cols>
    <col min="1" max="1" width="94.1640625" customWidth="1"/>
    <col min="2" max="16" width="22.83203125" customWidth="1"/>
  </cols>
  <sheetData>
    <row r="1" spans="1:16" ht="24" customHeight="1" x14ac:dyDescent="0.15">
      <c r="A1" s="17" t="s">
        <v>1</v>
      </c>
      <c r="B1" s="4" t="s">
        <v>2</v>
      </c>
      <c r="C1" s="4" t="s">
        <v>2</v>
      </c>
      <c r="D1" s="4" t="s">
        <v>2</v>
      </c>
      <c r="E1" s="4" t="s">
        <v>2</v>
      </c>
      <c r="F1" s="4" t="s">
        <v>2</v>
      </c>
      <c r="G1" s="4" t="s">
        <v>2</v>
      </c>
      <c r="H1" s="4" t="s">
        <v>2</v>
      </c>
      <c r="I1" s="4" t="s">
        <v>2</v>
      </c>
      <c r="J1" s="4" t="s">
        <v>2</v>
      </c>
      <c r="K1" s="4" t="s">
        <v>2</v>
      </c>
      <c r="L1" s="4" t="s">
        <v>2</v>
      </c>
      <c r="M1" s="4" t="s">
        <v>2</v>
      </c>
      <c r="N1" s="4" t="s">
        <v>2</v>
      </c>
      <c r="O1" s="4" t="s">
        <v>2</v>
      </c>
      <c r="P1" s="4" t="s">
        <v>2</v>
      </c>
    </row>
    <row r="2" spans="1:16" ht="102" customHeight="1" x14ac:dyDescent="0.15">
      <c r="A2" s="27" t="s">
        <v>76</v>
      </c>
      <c r="B2" s="4" t="s">
        <v>3</v>
      </c>
      <c r="C2" s="4" t="s">
        <v>3</v>
      </c>
      <c r="D2" s="4" t="s">
        <v>3</v>
      </c>
      <c r="E2" s="4" t="s">
        <v>3</v>
      </c>
      <c r="F2" s="4" t="s">
        <v>3</v>
      </c>
      <c r="G2" s="4" t="s">
        <v>3</v>
      </c>
      <c r="H2" s="4" t="s">
        <v>3</v>
      </c>
      <c r="I2" s="4" t="s">
        <v>3</v>
      </c>
      <c r="J2" s="4" t="s">
        <v>3</v>
      </c>
      <c r="K2" s="4" t="s">
        <v>3</v>
      </c>
      <c r="L2" s="4" t="s">
        <v>3</v>
      </c>
      <c r="M2" s="4" t="s">
        <v>3</v>
      </c>
      <c r="N2" s="4" t="s">
        <v>3</v>
      </c>
      <c r="O2" s="4" t="s">
        <v>3</v>
      </c>
      <c r="P2" s="4" t="s">
        <v>3</v>
      </c>
    </row>
    <row r="3" spans="1:16" ht="23" customHeight="1" x14ac:dyDescent="0.15">
      <c r="A3" s="17" t="s">
        <v>4</v>
      </c>
      <c r="B3" s="4" t="s">
        <v>5</v>
      </c>
      <c r="C3" s="4" t="s">
        <v>5</v>
      </c>
      <c r="D3" s="4" t="s">
        <v>5</v>
      </c>
      <c r="E3" s="4" t="s">
        <v>5</v>
      </c>
      <c r="F3" s="4" t="s">
        <v>5</v>
      </c>
      <c r="G3" s="4" t="s">
        <v>5</v>
      </c>
      <c r="H3" s="4" t="s">
        <v>5</v>
      </c>
      <c r="I3" s="4" t="s">
        <v>5</v>
      </c>
      <c r="J3" s="4" t="s">
        <v>5</v>
      </c>
      <c r="K3" s="4" t="s">
        <v>5</v>
      </c>
      <c r="L3" s="4" t="s">
        <v>5</v>
      </c>
      <c r="M3" s="4" t="s">
        <v>5</v>
      </c>
      <c r="N3" s="4" t="s">
        <v>5</v>
      </c>
      <c r="O3" s="4" t="s">
        <v>5</v>
      </c>
      <c r="P3" s="4" t="s">
        <v>5</v>
      </c>
    </row>
    <row r="4" spans="1:16" ht="15.75" customHeight="1" x14ac:dyDescent="0.15">
      <c r="A4" s="17"/>
      <c r="B4" s="4"/>
      <c r="C4" s="4"/>
      <c r="D4" s="4"/>
      <c r="E4" s="4"/>
      <c r="F4" s="4"/>
      <c r="G4" s="4"/>
      <c r="H4" s="4"/>
      <c r="I4" s="4"/>
      <c r="J4" s="4"/>
      <c r="K4" s="4"/>
      <c r="L4" s="4"/>
      <c r="M4" s="4"/>
      <c r="N4" s="4"/>
      <c r="O4" s="4"/>
      <c r="P4" s="4"/>
    </row>
    <row r="5" spans="1:16" ht="15.75" customHeight="1" x14ac:dyDescent="0.15">
      <c r="A5" s="17" t="s">
        <v>6</v>
      </c>
      <c r="B5" s="4"/>
      <c r="C5" s="4"/>
      <c r="D5" s="4"/>
      <c r="E5" s="4"/>
      <c r="F5" s="4"/>
      <c r="G5" s="4"/>
      <c r="H5" s="4"/>
      <c r="I5" s="4"/>
      <c r="J5" s="4"/>
      <c r="K5" s="4"/>
      <c r="L5" s="4"/>
      <c r="M5" s="4"/>
      <c r="N5" s="4"/>
      <c r="O5" s="4"/>
      <c r="P5" s="4"/>
    </row>
    <row r="6" spans="1:16" ht="15.75" customHeight="1" x14ac:dyDescent="0.15">
      <c r="A6" s="19" t="s">
        <v>7</v>
      </c>
      <c r="B6" s="4"/>
      <c r="C6" s="4"/>
      <c r="D6" s="4"/>
      <c r="E6" s="4"/>
      <c r="F6" s="4"/>
      <c r="G6" s="4"/>
      <c r="H6" s="4"/>
      <c r="I6" s="4"/>
      <c r="J6" s="4"/>
      <c r="K6" s="4"/>
      <c r="L6" s="4"/>
      <c r="M6" s="4"/>
      <c r="N6" s="4"/>
      <c r="O6" s="4"/>
      <c r="P6" s="4"/>
    </row>
    <row r="7" spans="1:16" ht="15.75" customHeight="1" x14ac:dyDescent="0.15">
      <c r="A7" s="19" t="s">
        <v>8</v>
      </c>
      <c r="B7" s="4"/>
      <c r="C7" s="7"/>
      <c r="D7" s="7"/>
      <c r="E7" s="7"/>
      <c r="F7" s="7"/>
      <c r="G7" s="7"/>
      <c r="H7" s="7"/>
      <c r="I7" s="7"/>
      <c r="J7" s="7"/>
      <c r="K7" s="7"/>
      <c r="L7" s="7"/>
      <c r="M7" s="7"/>
      <c r="N7" s="7"/>
      <c r="O7" s="7"/>
      <c r="P7" s="7"/>
    </row>
    <row r="8" spans="1:16" ht="29" customHeight="1" x14ac:dyDescent="0.15">
      <c r="A8" s="8" t="s">
        <v>92</v>
      </c>
      <c r="B8" s="4"/>
      <c r="C8" s="7"/>
      <c r="D8" s="7"/>
      <c r="E8" s="7"/>
      <c r="F8" s="7"/>
      <c r="G8" s="7"/>
      <c r="H8" s="7"/>
      <c r="I8" s="7"/>
      <c r="J8" s="7"/>
      <c r="K8" s="7"/>
      <c r="L8" s="7"/>
      <c r="M8" s="7"/>
      <c r="N8" s="7"/>
      <c r="O8" s="7"/>
      <c r="P8" s="7"/>
    </row>
    <row r="9" spans="1:16" ht="15" customHeight="1" x14ac:dyDescent="0.15">
      <c r="A9" s="35" t="s">
        <v>9</v>
      </c>
      <c r="B9" s="4"/>
      <c r="C9" s="7"/>
      <c r="D9" s="7"/>
      <c r="E9" s="7"/>
      <c r="F9" s="7"/>
      <c r="G9" s="7"/>
      <c r="H9" s="7"/>
      <c r="I9" s="7"/>
      <c r="J9" s="7"/>
      <c r="K9" s="7"/>
      <c r="L9" s="7"/>
      <c r="M9" s="7"/>
      <c r="N9" s="7"/>
      <c r="O9" s="7"/>
      <c r="P9" s="7"/>
    </row>
    <row r="10" spans="1:16" ht="42" customHeight="1" x14ac:dyDescent="0.15">
      <c r="A10" s="36" t="s">
        <v>79</v>
      </c>
      <c r="B10" s="7"/>
      <c r="C10" s="7"/>
      <c r="D10" s="7"/>
      <c r="E10" s="6"/>
      <c r="F10" s="6"/>
      <c r="G10" s="6"/>
      <c r="H10" s="6"/>
      <c r="I10" s="6"/>
      <c r="J10" s="6"/>
      <c r="K10" s="6"/>
      <c r="L10" s="6"/>
      <c r="M10" s="6"/>
      <c r="N10" s="6"/>
      <c r="O10" s="6"/>
      <c r="P10" s="6"/>
    </row>
    <row r="11" spans="1:16" ht="15" customHeight="1" x14ac:dyDescent="0.15">
      <c r="A11" s="37"/>
      <c r="B11" s="7"/>
      <c r="C11" s="7"/>
      <c r="D11" s="7"/>
      <c r="E11" s="7"/>
      <c r="F11" s="7"/>
      <c r="G11" s="7"/>
      <c r="H11" s="7"/>
      <c r="I11" s="7"/>
      <c r="J11" s="7"/>
      <c r="K11" s="7"/>
      <c r="L11" s="7"/>
      <c r="M11" s="7"/>
      <c r="N11" s="7"/>
      <c r="O11" s="7"/>
      <c r="P11" s="7"/>
    </row>
    <row r="12" spans="1:16" ht="15.75" customHeight="1" x14ac:dyDescent="0.15">
      <c r="A12" s="17" t="s">
        <v>10</v>
      </c>
      <c r="B12" s="7"/>
      <c r="C12" s="7"/>
      <c r="D12" s="7"/>
      <c r="E12" s="7"/>
      <c r="F12" s="7"/>
      <c r="G12" s="7"/>
      <c r="H12" s="7"/>
      <c r="I12" s="7"/>
      <c r="J12" s="7"/>
      <c r="K12" s="7"/>
      <c r="L12" s="7"/>
      <c r="M12" s="7"/>
      <c r="N12" s="7"/>
      <c r="O12" s="7"/>
      <c r="P12" s="7"/>
    </row>
    <row r="13" spans="1:16" ht="15.75" customHeight="1" x14ac:dyDescent="0.15">
      <c r="A13" s="19" t="s">
        <v>11</v>
      </c>
      <c r="B13" s="7" t="str">
        <f t="shared" ref="B13:P13" si="0">IF(B6="N", "X", IF(B7="N", "X", IF(B8="Y", "X", IF(B10="N", "X", ""))))</f>
        <v/>
      </c>
      <c r="C13" s="7" t="str">
        <f t="shared" si="0"/>
        <v/>
      </c>
      <c r="D13" s="7" t="str">
        <f t="shared" si="0"/>
        <v/>
      </c>
      <c r="E13" s="7" t="str">
        <f t="shared" si="0"/>
        <v/>
      </c>
      <c r="F13" s="7" t="str">
        <f t="shared" si="0"/>
        <v/>
      </c>
      <c r="G13" s="7" t="str">
        <f t="shared" si="0"/>
        <v/>
      </c>
      <c r="H13" s="7" t="str">
        <f t="shared" si="0"/>
        <v/>
      </c>
      <c r="I13" s="7" t="str">
        <f t="shared" si="0"/>
        <v/>
      </c>
      <c r="J13" s="7" t="str">
        <f t="shared" si="0"/>
        <v/>
      </c>
      <c r="K13" s="7" t="str">
        <f t="shared" si="0"/>
        <v/>
      </c>
      <c r="L13" s="7" t="str">
        <f t="shared" si="0"/>
        <v/>
      </c>
      <c r="M13" s="7" t="str">
        <f t="shared" si="0"/>
        <v/>
      </c>
      <c r="N13" s="7" t="str">
        <f t="shared" si="0"/>
        <v/>
      </c>
      <c r="O13" s="7" t="str">
        <f t="shared" si="0"/>
        <v/>
      </c>
      <c r="P13" s="7" t="str">
        <f t="shared" si="0"/>
        <v/>
      </c>
    </row>
    <row r="14" spans="1:16" ht="15.75" customHeight="1" x14ac:dyDescent="0.15">
      <c r="A14" s="19" t="s">
        <v>12</v>
      </c>
      <c r="B14" s="7" t="str">
        <f t="shared" ref="B14:P14" si="1">IF(B9= "Y", "X", IF(B10= "Y", "X", ""))</f>
        <v/>
      </c>
      <c r="C14" s="7" t="str">
        <f t="shared" si="1"/>
        <v/>
      </c>
      <c r="D14" s="7" t="str">
        <f t="shared" si="1"/>
        <v/>
      </c>
      <c r="E14" s="7" t="str">
        <f t="shared" si="1"/>
        <v/>
      </c>
      <c r="F14" s="7" t="str">
        <f t="shared" si="1"/>
        <v/>
      </c>
      <c r="G14" s="7" t="str">
        <f t="shared" si="1"/>
        <v/>
      </c>
      <c r="H14" s="7" t="str">
        <f t="shared" si="1"/>
        <v/>
      </c>
      <c r="I14" s="7" t="str">
        <f t="shared" si="1"/>
        <v/>
      </c>
      <c r="J14" s="7" t="str">
        <f t="shared" si="1"/>
        <v/>
      </c>
      <c r="K14" s="7" t="str">
        <f t="shared" si="1"/>
        <v/>
      </c>
      <c r="L14" s="7" t="str">
        <f t="shared" si="1"/>
        <v/>
      </c>
      <c r="M14" s="7" t="str">
        <f t="shared" si="1"/>
        <v/>
      </c>
      <c r="N14" s="7" t="str">
        <f t="shared" si="1"/>
        <v/>
      </c>
      <c r="O14" s="7" t="str">
        <f t="shared" si="1"/>
        <v/>
      </c>
      <c r="P14" s="7" t="str">
        <f t="shared" si="1"/>
        <v/>
      </c>
    </row>
    <row r="15" spans="1:16" ht="15.75" customHeight="1" x14ac:dyDescent="0.15">
      <c r="A15" s="19"/>
      <c r="B15" s="7"/>
      <c r="C15" s="7"/>
      <c r="D15" s="7"/>
      <c r="E15" s="7"/>
      <c r="F15" s="7"/>
      <c r="G15" s="7"/>
      <c r="H15" s="7"/>
      <c r="I15" s="7"/>
      <c r="J15" s="7"/>
      <c r="K15" s="7"/>
      <c r="L15" s="7"/>
      <c r="M15" s="7"/>
      <c r="N15" s="7"/>
      <c r="O15" s="7"/>
      <c r="P15" s="7"/>
    </row>
    <row r="16" spans="1:16" ht="15.75" customHeight="1" x14ac:dyDescent="0.15">
      <c r="A16" s="17" t="s">
        <v>13</v>
      </c>
      <c r="B16" s="7"/>
      <c r="C16" s="7"/>
      <c r="D16" s="7"/>
      <c r="E16" s="7"/>
      <c r="F16" s="7"/>
      <c r="G16" s="7"/>
      <c r="H16" s="7"/>
      <c r="I16" s="7"/>
      <c r="J16" s="7"/>
      <c r="K16" s="7"/>
      <c r="L16" s="7"/>
      <c r="M16" s="7"/>
      <c r="N16" s="7"/>
      <c r="O16" s="7"/>
      <c r="P16" s="7"/>
    </row>
    <row r="17" spans="1:16" ht="15.75" customHeight="1" x14ac:dyDescent="0.15">
      <c r="A17" s="19" t="s">
        <v>14</v>
      </c>
      <c r="B17" s="7"/>
      <c r="C17" s="7"/>
      <c r="D17" s="7"/>
      <c r="E17" s="7"/>
      <c r="F17" s="7"/>
      <c r="G17" s="7"/>
      <c r="H17" s="7"/>
      <c r="I17" s="7"/>
      <c r="J17" s="7"/>
      <c r="K17" s="7"/>
      <c r="L17" s="7"/>
      <c r="M17" s="7"/>
      <c r="N17" s="7"/>
      <c r="O17" s="7"/>
      <c r="P17" s="7"/>
    </row>
    <row r="18" spans="1:16" ht="15.75" customHeight="1" x14ac:dyDescent="0.15">
      <c r="A18" s="19" t="s">
        <v>15</v>
      </c>
      <c r="B18" s="6" t="s">
        <v>16</v>
      </c>
      <c r="C18" s="6" t="s">
        <v>16</v>
      </c>
      <c r="D18" s="6" t="s">
        <v>16</v>
      </c>
      <c r="E18" s="6" t="s">
        <v>16</v>
      </c>
      <c r="F18" s="6" t="s">
        <v>16</v>
      </c>
      <c r="G18" s="6" t="s">
        <v>16</v>
      </c>
      <c r="H18" s="6" t="s">
        <v>16</v>
      </c>
      <c r="I18" s="6" t="s">
        <v>16</v>
      </c>
      <c r="J18" s="6" t="s">
        <v>16</v>
      </c>
      <c r="K18" s="6" t="s">
        <v>16</v>
      </c>
      <c r="L18" s="6" t="s">
        <v>16</v>
      </c>
      <c r="M18" s="6" t="s">
        <v>16</v>
      </c>
      <c r="N18" s="6" t="s">
        <v>16</v>
      </c>
      <c r="O18" s="6" t="s">
        <v>16</v>
      </c>
      <c r="P18" s="6" t="s">
        <v>16</v>
      </c>
    </row>
    <row r="19" spans="1:16" ht="30" customHeight="1" x14ac:dyDescent="0.15">
      <c r="A19" s="8" t="s">
        <v>17</v>
      </c>
      <c r="B19" s="7"/>
      <c r="C19" s="9"/>
      <c r="D19" s="7"/>
      <c r="E19" s="7"/>
      <c r="F19" s="7"/>
      <c r="G19" s="7"/>
      <c r="H19" s="7"/>
      <c r="I19" s="7"/>
      <c r="J19" s="7"/>
      <c r="K19" s="7"/>
      <c r="L19" s="7"/>
      <c r="M19" s="7"/>
      <c r="N19" s="7"/>
      <c r="O19" s="7"/>
      <c r="P19" s="7"/>
    </row>
    <row r="20" spans="1:16" ht="15.75" customHeight="1" x14ac:dyDescent="0.15">
      <c r="A20" s="19" t="s">
        <v>18</v>
      </c>
      <c r="B20" s="7"/>
      <c r="C20" s="7"/>
      <c r="D20" s="7"/>
      <c r="E20" s="7"/>
      <c r="F20" s="7"/>
      <c r="G20" s="7"/>
      <c r="H20" s="7"/>
      <c r="I20" s="7"/>
      <c r="J20" s="7"/>
      <c r="K20" s="7"/>
      <c r="L20" s="7"/>
      <c r="M20" s="7"/>
      <c r="N20" s="7"/>
      <c r="O20" s="7"/>
      <c r="P20" s="7"/>
    </row>
    <row r="21" spans="1:16" ht="15.75" customHeight="1" x14ac:dyDescent="0.15">
      <c r="A21" s="6" t="s">
        <v>19</v>
      </c>
      <c r="B21" s="6"/>
      <c r="C21" s="7"/>
      <c r="D21" s="7"/>
      <c r="E21" s="7"/>
      <c r="F21" s="7"/>
      <c r="G21" s="7"/>
      <c r="H21" s="7"/>
      <c r="I21" s="7"/>
      <c r="J21" s="7"/>
      <c r="K21" s="7"/>
      <c r="L21" s="7"/>
      <c r="M21" s="7"/>
      <c r="N21" s="7"/>
      <c r="O21" s="7"/>
      <c r="P21" s="7"/>
    </row>
    <row r="22" spans="1:16" ht="15.75" customHeight="1" x14ac:dyDescent="0.15">
      <c r="A22" s="6" t="s">
        <v>20</v>
      </c>
      <c r="B22" s="6"/>
      <c r="C22" s="7"/>
      <c r="D22" s="7"/>
      <c r="E22" s="7"/>
      <c r="F22" s="7"/>
      <c r="G22" s="7"/>
      <c r="H22" s="7"/>
      <c r="I22" s="7"/>
      <c r="J22" s="7"/>
      <c r="K22" s="7"/>
      <c r="L22" s="7"/>
      <c r="M22" s="7"/>
      <c r="N22" s="7"/>
      <c r="O22" s="7"/>
      <c r="P22" s="7"/>
    </row>
    <row r="23" spans="1:16" ht="15.75" customHeight="1" x14ac:dyDescent="0.15">
      <c r="A23" s="19" t="s">
        <v>21</v>
      </c>
      <c r="B23" s="6"/>
      <c r="C23" s="7"/>
      <c r="D23" s="7"/>
      <c r="E23" s="7"/>
      <c r="F23" s="7"/>
      <c r="G23" s="7"/>
      <c r="H23" s="7"/>
      <c r="I23" s="7"/>
      <c r="J23" s="7"/>
      <c r="K23" s="7"/>
      <c r="L23" s="7"/>
      <c r="M23" s="7"/>
      <c r="N23" s="7"/>
      <c r="O23" s="7"/>
      <c r="P23" s="7"/>
    </row>
    <row r="24" spans="1:16" ht="15.75" customHeight="1" x14ac:dyDescent="0.15">
      <c r="A24" s="19" t="s">
        <v>22</v>
      </c>
      <c r="B24" s="6"/>
      <c r="C24" s="7"/>
      <c r="D24" s="7"/>
      <c r="E24" s="7"/>
      <c r="F24" s="7"/>
      <c r="G24" s="7"/>
      <c r="H24" s="7"/>
      <c r="I24" s="7"/>
      <c r="J24" s="7"/>
      <c r="K24" s="7"/>
      <c r="L24" s="7"/>
      <c r="M24" s="7"/>
      <c r="N24" s="7"/>
      <c r="O24" s="7"/>
      <c r="P24" s="7"/>
    </row>
    <row r="25" spans="1:16" ht="15.75" customHeight="1" x14ac:dyDescent="0.15">
      <c r="A25" s="19" t="s">
        <v>23</v>
      </c>
      <c r="B25" s="6"/>
      <c r="C25" s="7"/>
      <c r="D25" s="7"/>
      <c r="E25" s="7"/>
      <c r="F25" s="7"/>
      <c r="G25" s="7"/>
      <c r="H25" s="7"/>
      <c r="I25" s="7"/>
      <c r="J25" s="7"/>
      <c r="K25" s="7"/>
      <c r="L25" s="7"/>
      <c r="M25" s="7"/>
      <c r="N25" s="7"/>
      <c r="O25" s="7"/>
      <c r="P25" s="7"/>
    </row>
    <row r="26" spans="1:16" ht="29" customHeight="1" x14ac:dyDescent="0.15">
      <c r="A26" s="8" t="s">
        <v>24</v>
      </c>
      <c r="B26" s="7"/>
      <c r="C26" s="7"/>
      <c r="D26" s="7"/>
      <c r="E26" s="7"/>
      <c r="F26" s="7"/>
      <c r="G26" s="7"/>
      <c r="H26" s="7"/>
      <c r="I26" s="7"/>
      <c r="J26" s="7"/>
      <c r="K26" s="7"/>
      <c r="L26" s="7"/>
      <c r="M26" s="7"/>
      <c r="N26" s="7"/>
      <c r="O26" s="7"/>
      <c r="P26" s="7"/>
    </row>
    <row r="27" spans="1:16" ht="15.75" customHeight="1" x14ac:dyDescent="0.15">
      <c r="A27" s="17"/>
      <c r="B27" s="7"/>
      <c r="C27" s="7"/>
      <c r="D27" s="7"/>
      <c r="E27" s="7"/>
      <c r="F27" s="7"/>
      <c r="G27" s="7"/>
      <c r="H27" s="7"/>
      <c r="I27" s="7"/>
      <c r="J27" s="7"/>
      <c r="K27" s="7"/>
      <c r="L27" s="7"/>
      <c r="M27" s="7"/>
      <c r="N27" s="7"/>
      <c r="O27" s="7"/>
      <c r="P27" s="7"/>
    </row>
    <row r="28" spans="1:16" ht="15.75" customHeight="1" x14ac:dyDescent="0.15">
      <c r="A28" s="17" t="s">
        <v>25</v>
      </c>
      <c r="B28" s="7"/>
      <c r="C28" s="7"/>
      <c r="D28" s="7"/>
      <c r="E28" s="7"/>
      <c r="F28" s="7"/>
      <c r="G28" s="7"/>
      <c r="H28" s="7"/>
      <c r="I28" s="7"/>
      <c r="J28" s="7"/>
      <c r="K28" s="7"/>
      <c r="L28" s="7"/>
      <c r="M28" s="7"/>
      <c r="N28" s="7"/>
      <c r="O28" s="7"/>
      <c r="P28" s="7"/>
    </row>
    <row r="29" spans="1:16" ht="15.75" customHeight="1" x14ac:dyDescent="0.15">
      <c r="A29" s="10" t="s">
        <v>26</v>
      </c>
      <c r="B29" s="11" t="str">
        <f t="shared" ref="B29:P29" si="2">IF(B25="highly confident",1,"")</f>
        <v/>
      </c>
      <c r="C29" s="11" t="str">
        <f t="shared" si="2"/>
        <v/>
      </c>
      <c r="D29" s="11" t="str">
        <f t="shared" si="2"/>
        <v/>
      </c>
      <c r="E29" s="11" t="str">
        <f t="shared" si="2"/>
        <v/>
      </c>
      <c r="F29" s="11" t="str">
        <f t="shared" si="2"/>
        <v/>
      </c>
      <c r="G29" s="11" t="str">
        <f t="shared" si="2"/>
        <v/>
      </c>
      <c r="H29" s="11" t="str">
        <f t="shared" si="2"/>
        <v/>
      </c>
      <c r="I29" s="11" t="str">
        <f t="shared" si="2"/>
        <v/>
      </c>
      <c r="J29" s="11" t="str">
        <f t="shared" si="2"/>
        <v/>
      </c>
      <c r="K29" s="11" t="str">
        <f t="shared" si="2"/>
        <v/>
      </c>
      <c r="L29" s="11" t="str">
        <f t="shared" si="2"/>
        <v/>
      </c>
      <c r="M29" s="11" t="str">
        <f t="shared" si="2"/>
        <v/>
      </c>
      <c r="N29" s="11" t="str">
        <f t="shared" si="2"/>
        <v/>
      </c>
      <c r="O29" s="11" t="str">
        <f t="shared" si="2"/>
        <v/>
      </c>
      <c r="P29" s="11" t="str">
        <f t="shared" si="2"/>
        <v/>
      </c>
    </row>
    <row r="30" spans="1:16" ht="15.75" customHeight="1" x14ac:dyDescent="0.15">
      <c r="A30" s="12" t="s">
        <v>27</v>
      </c>
      <c r="B30" s="11" t="str">
        <f t="shared" ref="B30:P30" si="3">IF(B25="somewhat confident",0.66,"")</f>
        <v/>
      </c>
      <c r="C30" s="11" t="str">
        <f t="shared" si="3"/>
        <v/>
      </c>
      <c r="D30" s="11" t="str">
        <f t="shared" si="3"/>
        <v/>
      </c>
      <c r="E30" s="11" t="str">
        <f t="shared" si="3"/>
        <v/>
      </c>
      <c r="F30" s="11" t="str">
        <f t="shared" si="3"/>
        <v/>
      </c>
      <c r="G30" s="11" t="str">
        <f t="shared" si="3"/>
        <v/>
      </c>
      <c r="H30" s="11" t="str">
        <f t="shared" si="3"/>
        <v/>
      </c>
      <c r="I30" s="11" t="str">
        <f t="shared" si="3"/>
        <v/>
      </c>
      <c r="J30" s="11" t="str">
        <f t="shared" si="3"/>
        <v/>
      </c>
      <c r="K30" s="11" t="str">
        <f t="shared" si="3"/>
        <v/>
      </c>
      <c r="L30" s="11" t="str">
        <f t="shared" si="3"/>
        <v/>
      </c>
      <c r="M30" s="11" t="str">
        <f t="shared" si="3"/>
        <v/>
      </c>
      <c r="N30" s="11" t="str">
        <f t="shared" si="3"/>
        <v/>
      </c>
      <c r="O30" s="11" t="str">
        <f t="shared" si="3"/>
        <v/>
      </c>
      <c r="P30" s="11" t="str">
        <f t="shared" si="3"/>
        <v/>
      </c>
    </row>
    <row r="31" spans="1:16" ht="15.75" customHeight="1" x14ac:dyDescent="0.15">
      <c r="A31" s="13" t="s">
        <v>28</v>
      </c>
      <c r="B31" s="11" t="str">
        <f t="shared" ref="B31:P31" si="4">IF(B25="not very confident",0.33,"")</f>
        <v/>
      </c>
      <c r="C31" s="11" t="str">
        <f t="shared" si="4"/>
        <v/>
      </c>
      <c r="D31" s="11" t="str">
        <f t="shared" si="4"/>
        <v/>
      </c>
      <c r="E31" s="11" t="str">
        <f t="shared" si="4"/>
        <v/>
      </c>
      <c r="F31" s="11" t="str">
        <f t="shared" si="4"/>
        <v/>
      </c>
      <c r="G31" s="11" t="str">
        <f t="shared" si="4"/>
        <v/>
      </c>
      <c r="H31" s="11" t="str">
        <f t="shared" si="4"/>
        <v/>
      </c>
      <c r="I31" s="11" t="str">
        <f t="shared" si="4"/>
        <v/>
      </c>
      <c r="J31" s="11" t="str">
        <f t="shared" si="4"/>
        <v/>
      </c>
      <c r="K31" s="11" t="str">
        <f t="shared" si="4"/>
        <v/>
      </c>
      <c r="L31" s="11" t="str">
        <f t="shared" si="4"/>
        <v/>
      </c>
      <c r="M31" s="11" t="str">
        <f t="shared" si="4"/>
        <v/>
      </c>
      <c r="N31" s="11" t="str">
        <f t="shared" si="4"/>
        <v/>
      </c>
      <c r="O31" s="11" t="str">
        <f t="shared" si="4"/>
        <v/>
      </c>
      <c r="P31" s="11" t="str">
        <f t="shared" si="4"/>
        <v/>
      </c>
    </row>
    <row r="32" spans="1:16" ht="15.75" customHeight="1" x14ac:dyDescent="0.15">
      <c r="A32" s="14" t="s">
        <v>29</v>
      </c>
      <c r="B32" s="28" t="str">
        <f t="shared" ref="B32:M32" si="5">IF(B24="N",0,"")</f>
        <v/>
      </c>
      <c r="C32" s="28" t="str">
        <f t="shared" si="5"/>
        <v/>
      </c>
      <c r="D32" s="28" t="str">
        <f t="shared" si="5"/>
        <v/>
      </c>
      <c r="E32" s="28" t="str">
        <f t="shared" si="5"/>
        <v/>
      </c>
      <c r="F32" s="28" t="str">
        <f t="shared" si="5"/>
        <v/>
      </c>
      <c r="G32" s="28" t="str">
        <f t="shared" si="5"/>
        <v/>
      </c>
      <c r="H32" s="28" t="str">
        <f t="shared" si="5"/>
        <v/>
      </c>
      <c r="I32" s="28" t="str">
        <f t="shared" si="5"/>
        <v/>
      </c>
      <c r="J32" s="28" t="str">
        <f t="shared" si="5"/>
        <v/>
      </c>
      <c r="K32" s="28" t="str">
        <f t="shared" si="5"/>
        <v/>
      </c>
      <c r="L32" s="28" t="str">
        <f t="shared" si="5"/>
        <v/>
      </c>
      <c r="M32" s="28" t="str">
        <f t="shared" si="5"/>
        <v/>
      </c>
      <c r="N32" s="28"/>
      <c r="O32" s="28" t="str">
        <f>IF(O24="N",0,"")</f>
        <v/>
      </c>
      <c r="P32" s="28" t="str">
        <f>IF(P24="N",0,"")</f>
        <v/>
      </c>
    </row>
    <row r="33" spans="1:16" ht="15.75" customHeight="1" x14ac:dyDescent="0.15">
      <c r="A33" s="14" t="s">
        <v>80</v>
      </c>
      <c r="B33" s="28" t="str">
        <f t="shared" ref="B33:P33" si="6">IF(B20="N",0,"")</f>
        <v/>
      </c>
      <c r="C33" s="29" t="str">
        <f t="shared" si="6"/>
        <v/>
      </c>
      <c r="D33" s="29" t="str">
        <f t="shared" si="6"/>
        <v/>
      </c>
      <c r="E33" s="29" t="str">
        <f t="shared" si="6"/>
        <v/>
      </c>
      <c r="F33" s="29" t="str">
        <f t="shared" si="6"/>
        <v/>
      </c>
      <c r="G33" s="29" t="str">
        <f t="shared" si="6"/>
        <v/>
      </c>
      <c r="H33" s="29" t="str">
        <f t="shared" si="6"/>
        <v/>
      </c>
      <c r="I33" s="29" t="str">
        <f t="shared" si="6"/>
        <v/>
      </c>
      <c r="J33" s="29" t="str">
        <f t="shared" si="6"/>
        <v/>
      </c>
      <c r="K33" s="29" t="str">
        <f t="shared" si="6"/>
        <v/>
      </c>
      <c r="L33" s="29" t="str">
        <f t="shared" si="6"/>
        <v/>
      </c>
      <c r="M33" s="29" t="str">
        <f t="shared" si="6"/>
        <v/>
      </c>
      <c r="N33" s="29" t="str">
        <f t="shared" si="6"/>
        <v/>
      </c>
      <c r="O33" s="29" t="str">
        <f t="shared" si="6"/>
        <v/>
      </c>
      <c r="P33" s="29" t="str">
        <f t="shared" si="6"/>
        <v/>
      </c>
    </row>
    <row r="34" spans="1:16" ht="15.75" customHeight="1" x14ac:dyDescent="0.15">
      <c r="B34" s="8"/>
      <c r="C34" s="8"/>
      <c r="D34" s="8"/>
      <c r="E34" s="8"/>
      <c r="F34" s="8"/>
      <c r="G34" s="8"/>
      <c r="H34" s="8"/>
      <c r="I34" s="8"/>
      <c r="J34" s="8"/>
      <c r="K34" s="8"/>
      <c r="L34" s="8"/>
      <c r="M34" s="8"/>
      <c r="N34" s="8"/>
      <c r="O34" s="8"/>
      <c r="P34" s="8"/>
    </row>
    <row r="35" spans="1:16" ht="15.75" customHeight="1" x14ac:dyDescent="0.15">
      <c r="A35" s="15" t="s">
        <v>30</v>
      </c>
      <c r="B35" s="8"/>
      <c r="C35" s="8"/>
      <c r="D35" s="8"/>
      <c r="E35" s="8"/>
      <c r="F35" s="8"/>
      <c r="G35" s="8"/>
      <c r="H35" s="8"/>
      <c r="I35" s="8"/>
      <c r="J35" s="8"/>
      <c r="K35" s="8"/>
      <c r="L35" s="8"/>
      <c r="M35" s="8"/>
      <c r="N35" s="8"/>
      <c r="O35" s="8"/>
      <c r="P35" s="8"/>
    </row>
    <row r="36" spans="1:16" ht="15.75" customHeight="1" x14ac:dyDescent="0.15">
      <c r="A36" s="16" t="e">
        <f>AVERAGE(B29:P32)</f>
        <v>#DIV/0!</v>
      </c>
      <c r="B36" s="8"/>
      <c r="C36" s="8"/>
      <c r="D36" s="8"/>
      <c r="E36" s="8"/>
      <c r="F36" s="8"/>
      <c r="G36" s="8"/>
      <c r="H36" s="8"/>
      <c r="I36" s="8"/>
      <c r="J36" s="8"/>
      <c r="K36" s="8"/>
      <c r="L36" s="8"/>
      <c r="M36" s="8"/>
      <c r="N36" s="8"/>
      <c r="O36" s="8"/>
      <c r="P36" s="8"/>
    </row>
    <row r="37" spans="1:16" ht="15.75" customHeight="1" x14ac:dyDescent="0.15">
      <c r="B37" s="7"/>
      <c r="C37" s="7"/>
      <c r="D37" s="7"/>
      <c r="E37" s="7"/>
      <c r="F37" s="7"/>
      <c r="G37" s="7"/>
      <c r="H37" s="7"/>
      <c r="I37" s="7"/>
      <c r="J37" s="7"/>
      <c r="K37" s="7"/>
      <c r="L37" s="7"/>
      <c r="M37" s="7"/>
      <c r="N37" s="7"/>
      <c r="O37" s="7"/>
      <c r="P37" s="7"/>
    </row>
    <row r="38" spans="1:16" ht="15.75" customHeight="1" x14ac:dyDescent="0.15">
      <c r="B38" s="7"/>
      <c r="C38" s="7"/>
      <c r="D38" s="7"/>
      <c r="E38" s="7"/>
      <c r="F38" s="7"/>
      <c r="G38" s="7"/>
      <c r="H38" s="7"/>
      <c r="I38" s="7"/>
      <c r="J38" s="7"/>
      <c r="K38" s="7"/>
      <c r="L38" s="7"/>
      <c r="M38" s="7"/>
      <c r="N38" s="7"/>
      <c r="O38" s="7"/>
      <c r="P38" s="7"/>
    </row>
    <row r="39" spans="1:16" ht="15.75" customHeight="1" x14ac:dyDescent="0.15">
      <c r="A39" s="17" t="s">
        <v>31</v>
      </c>
      <c r="B39" s="7"/>
      <c r="C39" s="7"/>
      <c r="D39" s="7"/>
      <c r="E39" s="7"/>
      <c r="F39" s="7"/>
      <c r="G39" s="7"/>
      <c r="H39" s="7"/>
      <c r="I39" s="7"/>
      <c r="J39" s="7"/>
      <c r="K39" s="7"/>
      <c r="L39" s="7"/>
      <c r="M39" s="7"/>
      <c r="N39" s="7"/>
      <c r="O39" s="7"/>
      <c r="P39" s="7"/>
    </row>
    <row r="40" spans="1:16" ht="13" x14ac:dyDescent="0.15">
      <c r="A40" s="19" t="s">
        <v>32</v>
      </c>
      <c r="B40" s="7"/>
      <c r="C40" s="7"/>
      <c r="D40" s="6"/>
      <c r="E40" s="6"/>
      <c r="F40" s="7"/>
      <c r="G40" s="7"/>
      <c r="H40" s="7"/>
      <c r="I40" s="7"/>
      <c r="J40" s="7"/>
      <c r="K40" s="7"/>
      <c r="L40" s="7"/>
      <c r="M40" s="7"/>
      <c r="N40" s="7"/>
      <c r="O40" s="7"/>
      <c r="P40" s="7"/>
    </row>
    <row r="41" spans="1:16" ht="28" x14ac:dyDescent="0.15">
      <c r="A41" s="18" t="s">
        <v>78</v>
      </c>
      <c r="B41" s="7"/>
      <c r="C41" s="7"/>
      <c r="D41" s="7"/>
      <c r="E41" s="7"/>
      <c r="F41" s="7"/>
      <c r="G41" s="7"/>
      <c r="H41" s="7"/>
      <c r="I41" s="7"/>
      <c r="J41" s="7"/>
      <c r="K41" s="7"/>
      <c r="L41" s="7"/>
      <c r="M41" s="7"/>
      <c r="N41" s="7"/>
      <c r="O41" s="7"/>
      <c r="P41" s="7"/>
    </row>
    <row r="42" spans="1:16" ht="13" x14ac:dyDescent="0.15">
      <c r="A42" s="19" t="s">
        <v>33</v>
      </c>
      <c r="B42" s="7"/>
      <c r="C42" s="7"/>
      <c r="D42" s="7"/>
      <c r="E42" s="7"/>
      <c r="F42" s="7"/>
      <c r="G42" s="7"/>
      <c r="H42" s="7"/>
      <c r="I42" s="7"/>
      <c r="J42" s="7"/>
      <c r="K42" s="7"/>
      <c r="L42" s="7"/>
      <c r="M42" s="7"/>
      <c r="N42" s="7"/>
      <c r="O42" s="7"/>
      <c r="P42" s="7"/>
    </row>
    <row r="43" spans="1:16" ht="13" x14ac:dyDescent="0.15">
      <c r="A43" s="17"/>
      <c r="B43" s="7"/>
      <c r="C43" s="7"/>
      <c r="D43" s="7"/>
      <c r="E43" s="7"/>
      <c r="F43" s="7"/>
      <c r="G43" s="7"/>
      <c r="H43" s="7"/>
      <c r="I43" s="7"/>
      <c r="J43" s="7"/>
      <c r="K43" s="7"/>
      <c r="L43" s="7"/>
      <c r="M43" s="7"/>
      <c r="N43" s="7"/>
      <c r="O43" s="7"/>
      <c r="P43" s="7"/>
    </row>
    <row r="44" spans="1:16" ht="13" x14ac:dyDescent="0.15">
      <c r="A44" s="17" t="s">
        <v>34</v>
      </c>
      <c r="B44" s="7"/>
      <c r="C44" s="7"/>
      <c r="D44" s="7"/>
      <c r="E44" s="7"/>
      <c r="F44" s="7"/>
      <c r="G44" s="7"/>
      <c r="H44" s="7"/>
      <c r="I44" s="7"/>
      <c r="J44" s="7"/>
      <c r="K44" s="7"/>
      <c r="L44" s="7"/>
      <c r="M44" s="7"/>
      <c r="N44" s="7"/>
      <c r="O44" s="7"/>
      <c r="P44" s="7"/>
    </row>
    <row r="45" spans="1:16" ht="13" x14ac:dyDescent="0.15">
      <c r="A45" s="10" t="s">
        <v>35</v>
      </c>
      <c r="B45" s="7" t="str">
        <f t="shared" ref="B45:P45" si="7">IF(B42="completely",1,"")</f>
        <v/>
      </c>
      <c r="C45" s="7" t="str">
        <f t="shared" si="7"/>
        <v/>
      </c>
      <c r="D45" s="7" t="str">
        <f t="shared" si="7"/>
        <v/>
      </c>
      <c r="E45" s="7" t="str">
        <f t="shared" si="7"/>
        <v/>
      </c>
      <c r="F45" s="7" t="str">
        <f t="shared" si="7"/>
        <v/>
      </c>
      <c r="G45" s="7" t="str">
        <f t="shared" si="7"/>
        <v/>
      </c>
      <c r="H45" s="7" t="str">
        <f t="shared" si="7"/>
        <v/>
      </c>
      <c r="I45" s="7" t="str">
        <f t="shared" si="7"/>
        <v/>
      </c>
      <c r="J45" s="7" t="str">
        <f t="shared" si="7"/>
        <v/>
      </c>
      <c r="K45" s="7" t="str">
        <f t="shared" si="7"/>
        <v/>
      </c>
      <c r="L45" s="7" t="str">
        <f t="shared" si="7"/>
        <v/>
      </c>
      <c r="M45" s="7" t="str">
        <f t="shared" si="7"/>
        <v/>
      </c>
      <c r="N45" s="7" t="str">
        <f t="shared" si="7"/>
        <v/>
      </c>
      <c r="O45" s="7" t="str">
        <f t="shared" si="7"/>
        <v/>
      </c>
      <c r="P45" s="7" t="str">
        <f t="shared" si="7"/>
        <v/>
      </c>
    </row>
    <row r="46" spans="1:16" ht="13" x14ac:dyDescent="0.15">
      <c r="A46" s="13" t="s">
        <v>36</v>
      </c>
      <c r="B46" s="7" t="str">
        <f t="shared" ref="B46:P46" si="8">IF(B42="somewhat",0.5,"")</f>
        <v/>
      </c>
      <c r="C46" s="7" t="str">
        <f t="shared" si="8"/>
        <v/>
      </c>
      <c r="D46" s="7" t="str">
        <f t="shared" si="8"/>
        <v/>
      </c>
      <c r="E46" s="7" t="str">
        <f t="shared" si="8"/>
        <v/>
      </c>
      <c r="F46" s="7" t="str">
        <f t="shared" si="8"/>
        <v/>
      </c>
      <c r="G46" s="7" t="str">
        <f t="shared" si="8"/>
        <v/>
      </c>
      <c r="H46" s="7" t="str">
        <f t="shared" si="8"/>
        <v/>
      </c>
      <c r="I46" s="7" t="str">
        <f t="shared" si="8"/>
        <v/>
      </c>
      <c r="J46" s="7" t="str">
        <f t="shared" si="8"/>
        <v/>
      </c>
      <c r="K46" s="7" t="str">
        <f t="shared" si="8"/>
        <v/>
      </c>
      <c r="L46" s="7" t="str">
        <f t="shared" si="8"/>
        <v/>
      </c>
      <c r="M46" s="7" t="str">
        <f t="shared" si="8"/>
        <v/>
      </c>
      <c r="N46" s="7" t="str">
        <f t="shared" si="8"/>
        <v/>
      </c>
      <c r="O46" s="7" t="str">
        <f t="shared" si="8"/>
        <v/>
      </c>
      <c r="P46" s="7" t="str">
        <f t="shared" si="8"/>
        <v/>
      </c>
    </row>
    <row r="47" spans="1:16" ht="14" x14ac:dyDescent="0.15">
      <c r="A47" s="14" t="s">
        <v>37</v>
      </c>
      <c r="B47" s="20" t="str">
        <f t="shared" ref="B47:P47" si="9">IF(B42="not at all",0,"")</f>
        <v/>
      </c>
      <c r="C47" s="20" t="str">
        <f t="shared" si="9"/>
        <v/>
      </c>
      <c r="D47" s="20" t="str">
        <f t="shared" si="9"/>
        <v/>
      </c>
      <c r="E47" s="20" t="str">
        <f t="shared" si="9"/>
        <v/>
      </c>
      <c r="F47" s="20" t="str">
        <f t="shared" si="9"/>
        <v/>
      </c>
      <c r="G47" s="20" t="str">
        <f t="shared" si="9"/>
        <v/>
      </c>
      <c r="H47" s="20" t="str">
        <f t="shared" si="9"/>
        <v/>
      </c>
      <c r="I47" s="20" t="str">
        <f t="shared" si="9"/>
        <v/>
      </c>
      <c r="J47" s="20" t="str">
        <f t="shared" si="9"/>
        <v/>
      </c>
      <c r="K47" s="20" t="str">
        <f t="shared" si="9"/>
        <v/>
      </c>
      <c r="L47" s="20" t="str">
        <f t="shared" si="9"/>
        <v/>
      </c>
      <c r="M47" s="20" t="str">
        <f t="shared" si="9"/>
        <v/>
      </c>
      <c r="N47" s="20" t="str">
        <f t="shared" si="9"/>
        <v/>
      </c>
      <c r="O47" s="20" t="str">
        <f t="shared" si="9"/>
        <v/>
      </c>
      <c r="P47" s="20" t="str">
        <f t="shared" si="9"/>
        <v/>
      </c>
    </row>
    <row r="48" spans="1:16" ht="14" x14ac:dyDescent="0.15">
      <c r="A48" s="14" t="s">
        <v>38</v>
      </c>
      <c r="B48" s="20" t="str">
        <f t="shared" ref="B48:P48" si="10">IF(B42="unsure (insufficient data)",0,"")</f>
        <v/>
      </c>
      <c r="C48" s="20" t="str">
        <f t="shared" si="10"/>
        <v/>
      </c>
      <c r="D48" s="20" t="str">
        <f t="shared" si="10"/>
        <v/>
      </c>
      <c r="E48" s="20" t="str">
        <f t="shared" si="10"/>
        <v/>
      </c>
      <c r="F48" s="20" t="str">
        <f t="shared" si="10"/>
        <v/>
      </c>
      <c r="G48" s="20" t="str">
        <f t="shared" si="10"/>
        <v/>
      </c>
      <c r="H48" s="20" t="str">
        <f t="shared" si="10"/>
        <v/>
      </c>
      <c r="I48" s="20" t="str">
        <f t="shared" si="10"/>
        <v/>
      </c>
      <c r="J48" s="20" t="str">
        <f t="shared" si="10"/>
        <v/>
      </c>
      <c r="K48" s="20" t="str">
        <f t="shared" si="10"/>
        <v/>
      </c>
      <c r="L48" s="20" t="str">
        <f t="shared" si="10"/>
        <v/>
      </c>
      <c r="M48" s="20" t="str">
        <f t="shared" si="10"/>
        <v/>
      </c>
      <c r="N48" s="20" t="str">
        <f t="shared" si="10"/>
        <v/>
      </c>
      <c r="O48" s="20" t="str">
        <f t="shared" si="10"/>
        <v/>
      </c>
      <c r="P48" s="20" t="str">
        <f t="shared" si="10"/>
        <v/>
      </c>
    </row>
    <row r="49" spans="1:16" ht="13" x14ac:dyDescent="0.15">
      <c r="A49" s="25"/>
      <c r="B49" s="7"/>
      <c r="C49" s="7"/>
      <c r="D49" s="7"/>
      <c r="E49" s="7"/>
      <c r="F49" s="7"/>
      <c r="G49" s="7"/>
      <c r="H49" s="7"/>
      <c r="I49" s="7"/>
      <c r="J49" s="7"/>
      <c r="K49" s="7"/>
      <c r="L49" s="7"/>
      <c r="M49" s="7"/>
      <c r="N49" s="7"/>
      <c r="O49" s="7"/>
      <c r="P49" s="7"/>
    </row>
    <row r="50" spans="1:16" ht="13" x14ac:dyDescent="0.15">
      <c r="A50" s="21" t="s">
        <v>39</v>
      </c>
      <c r="B50" s="7"/>
      <c r="C50" s="7"/>
      <c r="D50" s="7"/>
      <c r="E50" s="7"/>
      <c r="F50" s="7"/>
      <c r="G50" s="7"/>
      <c r="H50" s="7"/>
      <c r="I50" s="7"/>
      <c r="J50" s="7"/>
      <c r="K50" s="7"/>
      <c r="L50" s="7"/>
      <c r="M50" s="7"/>
      <c r="N50" s="7"/>
      <c r="O50" s="7"/>
      <c r="P50" s="7"/>
    </row>
    <row r="51" spans="1:16" ht="13" x14ac:dyDescent="0.15">
      <c r="A51" s="30" t="e">
        <f>AVERAGE(B45:P47)</f>
        <v>#DIV/0!</v>
      </c>
      <c r="B51" s="7"/>
      <c r="C51" s="7"/>
      <c r="D51" s="7"/>
      <c r="E51" s="7"/>
      <c r="F51" s="7"/>
      <c r="G51" s="7"/>
      <c r="H51" s="7"/>
      <c r="I51" s="7"/>
      <c r="J51" s="7"/>
      <c r="K51" s="7"/>
      <c r="L51" s="7"/>
      <c r="M51" s="7"/>
      <c r="N51" s="7"/>
      <c r="O51" s="7"/>
      <c r="P51" s="7"/>
    </row>
    <row r="52" spans="1:16" ht="13" x14ac:dyDescent="0.15">
      <c r="A52" s="19"/>
      <c r="B52" s="7"/>
      <c r="C52" s="7"/>
      <c r="D52" s="7"/>
      <c r="E52" s="7"/>
      <c r="F52" s="7"/>
      <c r="G52" s="7"/>
      <c r="H52" s="7"/>
      <c r="I52" s="7"/>
      <c r="J52" s="7"/>
      <c r="K52" s="7"/>
      <c r="L52" s="7"/>
      <c r="M52" s="7"/>
      <c r="N52" s="7"/>
      <c r="O52" s="7"/>
      <c r="P52" s="7"/>
    </row>
    <row r="53" spans="1:16" ht="13" x14ac:dyDescent="0.15">
      <c r="A53" s="17" t="s">
        <v>40</v>
      </c>
      <c r="B53" s="7"/>
      <c r="C53" s="7"/>
      <c r="D53" s="7"/>
      <c r="E53" s="7"/>
      <c r="F53" s="7"/>
      <c r="G53" s="7"/>
      <c r="H53" s="7"/>
      <c r="I53" s="7"/>
      <c r="J53" s="7"/>
      <c r="K53" s="7"/>
      <c r="L53" s="7"/>
      <c r="M53" s="7"/>
      <c r="N53" s="7"/>
      <c r="O53" s="7"/>
      <c r="P53" s="7"/>
    </row>
    <row r="54" spans="1:16" ht="13" x14ac:dyDescent="0.15">
      <c r="A54" s="19" t="s">
        <v>41</v>
      </c>
      <c r="B54" s="6"/>
      <c r="C54" s="7"/>
      <c r="D54" s="7"/>
      <c r="E54" s="7"/>
      <c r="F54" s="7"/>
      <c r="G54" s="7"/>
      <c r="H54" s="7"/>
      <c r="I54" s="7"/>
      <c r="J54" s="7"/>
      <c r="K54" s="7"/>
      <c r="L54" s="7"/>
      <c r="M54" s="7"/>
      <c r="N54" s="7"/>
      <c r="O54" s="7"/>
      <c r="P54" s="7"/>
    </row>
    <row r="55" spans="1:16" ht="13" x14ac:dyDescent="0.15">
      <c r="A55" s="19" t="s">
        <v>42</v>
      </c>
      <c r="B55" s="7"/>
      <c r="C55" s="7"/>
      <c r="D55" s="7"/>
      <c r="E55" s="7"/>
      <c r="F55" s="7"/>
      <c r="G55" s="7"/>
      <c r="H55" s="7"/>
      <c r="I55" s="7"/>
      <c r="J55" s="7"/>
      <c r="K55" s="7"/>
      <c r="L55" s="7"/>
      <c r="M55" s="7"/>
      <c r="N55" s="7"/>
      <c r="O55" s="7"/>
      <c r="P55" s="7"/>
    </row>
    <row r="56" spans="1:16" ht="13" x14ac:dyDescent="0.15">
      <c r="A56" s="22"/>
      <c r="B56" s="7"/>
      <c r="C56" s="7"/>
      <c r="D56" s="7"/>
      <c r="E56" s="7"/>
      <c r="F56" s="7"/>
      <c r="G56" s="7"/>
      <c r="H56" s="7"/>
      <c r="I56" s="7"/>
      <c r="J56" s="7"/>
      <c r="K56" s="7"/>
      <c r="L56" s="7"/>
      <c r="M56" s="7"/>
      <c r="N56" s="7"/>
      <c r="O56" s="7"/>
      <c r="P56" s="7"/>
    </row>
    <row r="57" spans="1:16" ht="13" x14ac:dyDescent="0.15">
      <c r="A57" s="17" t="s">
        <v>43</v>
      </c>
      <c r="B57" s="7"/>
      <c r="C57" s="7"/>
      <c r="D57" s="7"/>
      <c r="E57" s="7"/>
      <c r="F57" s="7"/>
      <c r="G57" s="7"/>
      <c r="H57" s="7"/>
      <c r="I57" s="7"/>
      <c r="J57" s="7"/>
      <c r="K57" s="7"/>
      <c r="L57" s="7"/>
      <c r="M57" s="7"/>
      <c r="N57" s="7"/>
      <c r="O57" s="7"/>
      <c r="P57" s="7"/>
    </row>
    <row r="58" spans="1:16" ht="15" customHeight="1" x14ac:dyDescent="0.15">
      <c r="A58" s="10" t="s">
        <v>44</v>
      </c>
      <c r="B58" s="6" t="str">
        <f t="shared" ref="B58:P58" si="11">IF(B55="completely",1,"")</f>
        <v/>
      </c>
      <c r="C58" s="20" t="str">
        <f t="shared" si="11"/>
        <v/>
      </c>
      <c r="D58" s="20" t="str">
        <f t="shared" si="11"/>
        <v/>
      </c>
      <c r="E58" s="20" t="str">
        <f t="shared" si="11"/>
        <v/>
      </c>
      <c r="F58" s="20" t="str">
        <f t="shared" si="11"/>
        <v/>
      </c>
      <c r="G58" s="20" t="str">
        <f t="shared" si="11"/>
        <v/>
      </c>
      <c r="H58" s="20" t="str">
        <f t="shared" si="11"/>
        <v/>
      </c>
      <c r="I58" s="20" t="str">
        <f t="shared" si="11"/>
        <v/>
      </c>
      <c r="J58" s="20" t="str">
        <f t="shared" si="11"/>
        <v/>
      </c>
      <c r="K58" s="20" t="str">
        <f t="shared" si="11"/>
        <v/>
      </c>
      <c r="L58" s="20" t="str">
        <f t="shared" si="11"/>
        <v/>
      </c>
      <c r="M58" s="20" t="str">
        <f t="shared" si="11"/>
        <v/>
      </c>
      <c r="N58" s="20" t="str">
        <f t="shared" si="11"/>
        <v/>
      </c>
      <c r="O58" s="20" t="str">
        <f t="shared" si="11"/>
        <v/>
      </c>
      <c r="P58" s="20" t="str">
        <f t="shared" si="11"/>
        <v/>
      </c>
    </row>
    <row r="59" spans="1:16" ht="14" x14ac:dyDescent="0.15">
      <c r="A59" s="13" t="s">
        <v>45</v>
      </c>
      <c r="B59" s="7" t="str">
        <f t="shared" ref="B59:P59" si="12">IF(B55="somewhat",0.5,"")</f>
        <v/>
      </c>
      <c r="C59" s="20" t="str">
        <f t="shared" si="12"/>
        <v/>
      </c>
      <c r="D59" s="20" t="str">
        <f t="shared" si="12"/>
        <v/>
      </c>
      <c r="E59" s="20" t="str">
        <f t="shared" si="12"/>
        <v/>
      </c>
      <c r="F59" s="20" t="str">
        <f t="shared" si="12"/>
        <v/>
      </c>
      <c r="G59" s="20" t="str">
        <f t="shared" si="12"/>
        <v/>
      </c>
      <c r="H59" s="20" t="str">
        <f t="shared" si="12"/>
        <v/>
      </c>
      <c r="I59" s="20" t="str">
        <f t="shared" si="12"/>
        <v/>
      </c>
      <c r="J59" s="20" t="str">
        <f t="shared" si="12"/>
        <v/>
      </c>
      <c r="K59" s="20" t="str">
        <f t="shared" si="12"/>
        <v/>
      </c>
      <c r="L59" s="20" t="str">
        <f t="shared" si="12"/>
        <v/>
      </c>
      <c r="M59" s="20" t="str">
        <f t="shared" si="12"/>
        <v/>
      </c>
      <c r="N59" s="20" t="str">
        <f t="shared" si="12"/>
        <v/>
      </c>
      <c r="O59" s="20" t="str">
        <f t="shared" si="12"/>
        <v/>
      </c>
      <c r="P59" s="20" t="str">
        <f t="shared" si="12"/>
        <v/>
      </c>
    </row>
    <row r="60" spans="1:16" ht="14" x14ac:dyDescent="0.15">
      <c r="A60" s="14" t="s">
        <v>46</v>
      </c>
      <c r="B60" s="7" t="str">
        <f t="shared" ref="B60:P60" si="13">IF(B55="not at all",0,"")</f>
        <v/>
      </c>
      <c r="C60" s="20" t="str">
        <f t="shared" si="13"/>
        <v/>
      </c>
      <c r="D60" s="20" t="str">
        <f t="shared" si="13"/>
        <v/>
      </c>
      <c r="E60" s="20" t="str">
        <f t="shared" si="13"/>
        <v/>
      </c>
      <c r="F60" s="20" t="str">
        <f t="shared" si="13"/>
        <v/>
      </c>
      <c r="G60" s="20" t="str">
        <f t="shared" si="13"/>
        <v/>
      </c>
      <c r="H60" s="20" t="str">
        <f t="shared" si="13"/>
        <v/>
      </c>
      <c r="I60" s="20" t="str">
        <f t="shared" si="13"/>
        <v/>
      </c>
      <c r="J60" s="20" t="str">
        <f t="shared" si="13"/>
        <v/>
      </c>
      <c r="K60" s="20" t="str">
        <f t="shared" si="13"/>
        <v/>
      </c>
      <c r="L60" s="20" t="str">
        <f t="shared" si="13"/>
        <v/>
      </c>
      <c r="M60" s="20" t="str">
        <f t="shared" si="13"/>
        <v/>
      </c>
      <c r="N60" s="20" t="str">
        <f t="shared" si="13"/>
        <v/>
      </c>
      <c r="O60" s="20" t="str">
        <f t="shared" si="13"/>
        <v/>
      </c>
      <c r="P60" s="20" t="str">
        <f t="shared" si="13"/>
        <v/>
      </c>
    </row>
    <row r="61" spans="1:16" ht="14" x14ac:dyDescent="0.15">
      <c r="A61" s="14" t="s">
        <v>47</v>
      </c>
      <c r="B61" s="7" t="str">
        <f t="shared" ref="B61:P61" si="14">IF(B55="unsure (insufficient data)",0,"")</f>
        <v/>
      </c>
      <c r="C61" s="20" t="str">
        <f t="shared" si="14"/>
        <v/>
      </c>
      <c r="D61" s="20" t="str">
        <f t="shared" si="14"/>
        <v/>
      </c>
      <c r="E61" s="20" t="str">
        <f t="shared" si="14"/>
        <v/>
      </c>
      <c r="F61" s="20" t="str">
        <f t="shared" si="14"/>
        <v/>
      </c>
      <c r="G61" s="20" t="str">
        <f t="shared" si="14"/>
        <v/>
      </c>
      <c r="H61" s="20" t="str">
        <f t="shared" si="14"/>
        <v/>
      </c>
      <c r="I61" s="20" t="str">
        <f t="shared" si="14"/>
        <v/>
      </c>
      <c r="J61" s="20" t="str">
        <f t="shared" si="14"/>
        <v/>
      </c>
      <c r="K61" s="20" t="str">
        <f t="shared" si="14"/>
        <v/>
      </c>
      <c r="L61" s="20" t="str">
        <f t="shared" si="14"/>
        <v/>
      </c>
      <c r="M61" s="20" t="str">
        <f t="shared" si="14"/>
        <v/>
      </c>
      <c r="N61" s="20" t="str">
        <f t="shared" si="14"/>
        <v/>
      </c>
      <c r="O61" s="20" t="str">
        <f t="shared" si="14"/>
        <v/>
      </c>
      <c r="P61" s="20" t="str">
        <f t="shared" si="14"/>
        <v/>
      </c>
    </row>
    <row r="62" spans="1:16" ht="13" x14ac:dyDescent="0.15">
      <c r="A62" s="25"/>
      <c r="B62" s="7"/>
      <c r="C62" s="7"/>
      <c r="D62" s="7"/>
      <c r="E62" s="7"/>
      <c r="F62" s="7"/>
      <c r="G62" s="7"/>
      <c r="H62" s="7"/>
      <c r="I62" s="7"/>
      <c r="J62" s="7"/>
      <c r="K62" s="7"/>
      <c r="L62" s="7"/>
      <c r="M62" s="7"/>
      <c r="N62" s="7"/>
      <c r="O62" s="7"/>
      <c r="P62" s="7"/>
    </row>
    <row r="63" spans="1:16" ht="13" x14ac:dyDescent="0.15">
      <c r="A63" s="21" t="s">
        <v>48</v>
      </c>
      <c r="B63" s="7"/>
      <c r="C63" s="7"/>
      <c r="D63" s="7"/>
      <c r="E63" s="7"/>
      <c r="F63" s="7"/>
      <c r="G63" s="7"/>
      <c r="H63" s="7"/>
      <c r="I63" s="7"/>
      <c r="J63" s="7"/>
      <c r="K63" s="7"/>
      <c r="L63" s="7"/>
      <c r="M63" s="7"/>
      <c r="N63" s="7"/>
      <c r="O63" s="7"/>
      <c r="P63" s="7"/>
    </row>
    <row r="64" spans="1:16" ht="14" x14ac:dyDescent="0.15">
      <c r="A64" s="31" t="e">
        <f>AVERAGE(B58:P60)</f>
        <v>#DIV/0!</v>
      </c>
      <c r="B64" s="7"/>
      <c r="C64" s="7"/>
      <c r="D64" s="7"/>
      <c r="E64" s="7"/>
      <c r="F64" s="7"/>
      <c r="G64" s="7"/>
      <c r="H64" s="7"/>
      <c r="I64" s="7"/>
      <c r="J64" s="7"/>
      <c r="K64" s="7"/>
      <c r="L64" s="7"/>
      <c r="M64" s="7"/>
      <c r="N64" s="7"/>
      <c r="O64" s="7"/>
      <c r="P64" s="7"/>
    </row>
    <row r="65" spans="2:16" ht="13" x14ac:dyDescent="0.15">
      <c r="B65" s="7"/>
      <c r="C65" s="7"/>
      <c r="D65" s="7"/>
      <c r="E65" s="7"/>
      <c r="F65" s="7"/>
      <c r="G65" s="7"/>
      <c r="H65" s="7"/>
      <c r="I65" s="7"/>
      <c r="J65" s="7"/>
      <c r="K65" s="7"/>
      <c r="L65" s="7"/>
      <c r="M65" s="7"/>
      <c r="N65" s="7"/>
      <c r="O65" s="7"/>
      <c r="P65" s="7"/>
    </row>
  </sheetData>
  <conditionalFormatting sqref="B7:B10">
    <cfRule type="expression" dxfId="161" priority="17">
      <formula>$B$6="N"</formula>
    </cfRule>
  </conditionalFormatting>
  <conditionalFormatting sqref="B32:P33 B13:P13">
    <cfRule type="notContainsBlanks" dxfId="160" priority="162">
      <formula>LEN(TRIM(B13))&gt;0</formula>
    </cfRule>
  </conditionalFormatting>
  <conditionalFormatting sqref="B8:B10">
    <cfRule type="expression" dxfId="159" priority="18">
      <formula>$B$7="N"</formula>
    </cfRule>
  </conditionalFormatting>
  <conditionalFormatting sqref="B9:B10">
    <cfRule type="expression" dxfId="158" priority="19">
      <formula>$B$8="Y"</formula>
    </cfRule>
  </conditionalFormatting>
  <conditionalFormatting sqref="B14:P14">
    <cfRule type="notContainsBlanks" dxfId="157" priority="20">
      <formula>LEN(TRIM(B14))&gt;0</formula>
    </cfRule>
  </conditionalFormatting>
  <conditionalFormatting sqref="B10">
    <cfRule type="expression" dxfId="156" priority="21">
      <formula>$B$9="Y"</formula>
    </cfRule>
  </conditionalFormatting>
  <conditionalFormatting sqref="B25">
    <cfRule type="expression" dxfId="155" priority="22">
      <formula>$B$24="N"</formula>
    </cfRule>
  </conditionalFormatting>
  <conditionalFormatting sqref="C16:C64">
    <cfRule type="expression" dxfId="154" priority="23">
      <formula>$C$13="X"</formula>
    </cfRule>
  </conditionalFormatting>
  <conditionalFormatting sqref="B16:B64">
    <cfRule type="expression" dxfId="153" priority="24">
      <formula>$B$13="X"</formula>
    </cfRule>
  </conditionalFormatting>
  <conditionalFormatting sqref="C7:C10">
    <cfRule type="expression" dxfId="152" priority="25">
      <formula>$C$6="N"</formula>
    </cfRule>
  </conditionalFormatting>
  <conditionalFormatting sqref="C8:C10">
    <cfRule type="expression" dxfId="151" priority="26">
      <formula>$C$7="N"</formula>
    </cfRule>
  </conditionalFormatting>
  <conditionalFormatting sqref="C9:C10">
    <cfRule type="expression" dxfId="150" priority="27">
      <formula>$C$8="Y"</formula>
    </cfRule>
  </conditionalFormatting>
  <conditionalFormatting sqref="C10">
    <cfRule type="expression" dxfId="149" priority="28">
      <formula>$C$9="Y"</formula>
    </cfRule>
  </conditionalFormatting>
  <conditionalFormatting sqref="D16:D64">
    <cfRule type="expression" dxfId="148" priority="29">
      <formula>$D$13="X"</formula>
    </cfRule>
  </conditionalFormatting>
  <conditionalFormatting sqref="D7:D10">
    <cfRule type="expression" dxfId="147" priority="30">
      <formula>$D$6="N"</formula>
    </cfRule>
  </conditionalFormatting>
  <conditionalFormatting sqref="D8:D10">
    <cfRule type="expression" dxfId="146" priority="31">
      <formula>$D$7="N"</formula>
    </cfRule>
  </conditionalFormatting>
  <conditionalFormatting sqref="D9:D10">
    <cfRule type="expression" dxfId="145" priority="32">
      <formula>$D$8="Y"</formula>
    </cfRule>
  </conditionalFormatting>
  <conditionalFormatting sqref="D10">
    <cfRule type="expression" dxfId="144" priority="33">
      <formula>$D$9="Y"</formula>
    </cfRule>
  </conditionalFormatting>
  <conditionalFormatting sqref="E16:E64">
    <cfRule type="expression" dxfId="143" priority="34">
      <formula>$E$13="X"</formula>
    </cfRule>
  </conditionalFormatting>
  <conditionalFormatting sqref="E7:E10">
    <cfRule type="expression" dxfId="142" priority="35">
      <formula>$E$6="N"</formula>
    </cfRule>
  </conditionalFormatting>
  <conditionalFormatting sqref="E8:E10">
    <cfRule type="expression" dxfId="141" priority="36">
      <formula>$E$7="N"</formula>
    </cfRule>
  </conditionalFormatting>
  <conditionalFormatting sqref="E9:E10">
    <cfRule type="expression" dxfId="140" priority="37">
      <formula>$E$8="Y"</formula>
    </cfRule>
  </conditionalFormatting>
  <conditionalFormatting sqref="E10">
    <cfRule type="expression" dxfId="139" priority="38">
      <formula>$E$9="Y"</formula>
    </cfRule>
  </conditionalFormatting>
  <conditionalFormatting sqref="F16:F64">
    <cfRule type="expression" dxfId="138" priority="39">
      <formula>$F$13="X"</formula>
    </cfRule>
  </conditionalFormatting>
  <conditionalFormatting sqref="F7:F10">
    <cfRule type="expression" dxfId="137" priority="40">
      <formula>$F$6="N"</formula>
    </cfRule>
  </conditionalFormatting>
  <conditionalFormatting sqref="F8:F10">
    <cfRule type="expression" dxfId="136" priority="41">
      <formula>$F$7="N"</formula>
    </cfRule>
  </conditionalFormatting>
  <conditionalFormatting sqref="F9:F10">
    <cfRule type="expression" dxfId="135" priority="42">
      <formula>$F$8="Y"</formula>
    </cfRule>
  </conditionalFormatting>
  <conditionalFormatting sqref="F10">
    <cfRule type="expression" dxfId="134" priority="43">
      <formula>$F$9="Y"</formula>
    </cfRule>
  </conditionalFormatting>
  <conditionalFormatting sqref="G16:G64">
    <cfRule type="expression" dxfId="133" priority="44">
      <formula>$G$13="X"</formula>
    </cfRule>
  </conditionalFormatting>
  <conditionalFormatting sqref="G7:G10">
    <cfRule type="expression" dxfId="132" priority="45">
      <formula>$G$6="N"</formula>
    </cfRule>
  </conditionalFormatting>
  <conditionalFormatting sqref="G8:G10">
    <cfRule type="expression" dxfId="131" priority="46">
      <formula>$G$7="N"</formula>
    </cfRule>
  </conditionalFormatting>
  <conditionalFormatting sqref="G9:G10">
    <cfRule type="expression" dxfId="130" priority="47">
      <formula>$G$8="Y"</formula>
    </cfRule>
  </conditionalFormatting>
  <conditionalFormatting sqref="G10">
    <cfRule type="expression" dxfId="129" priority="48">
      <formula>$G$9="Y"</formula>
    </cfRule>
  </conditionalFormatting>
  <conditionalFormatting sqref="H16:H64">
    <cfRule type="expression" dxfId="128" priority="49">
      <formula>$H$13="X"</formula>
    </cfRule>
  </conditionalFormatting>
  <conditionalFormatting sqref="H7:H10">
    <cfRule type="expression" dxfId="127" priority="50">
      <formula>$H$6="N"</formula>
    </cfRule>
  </conditionalFormatting>
  <conditionalFormatting sqref="H8:H10">
    <cfRule type="expression" dxfId="126" priority="51">
      <formula>$H$7="N"</formula>
    </cfRule>
  </conditionalFormatting>
  <conditionalFormatting sqref="H9:H10">
    <cfRule type="expression" dxfId="125" priority="52">
      <formula>$H$8="Y"</formula>
    </cfRule>
  </conditionalFormatting>
  <conditionalFormatting sqref="H10">
    <cfRule type="expression" dxfId="124" priority="53">
      <formula>$H$9="Y"</formula>
    </cfRule>
  </conditionalFormatting>
  <conditionalFormatting sqref="I16:I64">
    <cfRule type="expression" dxfId="123" priority="54">
      <formula>$I$13="X"</formula>
    </cfRule>
  </conditionalFormatting>
  <conditionalFormatting sqref="I7:I10">
    <cfRule type="expression" dxfId="122" priority="55">
      <formula>$I$6="N"</formula>
    </cfRule>
  </conditionalFormatting>
  <conditionalFormatting sqref="I8:I10">
    <cfRule type="expression" dxfId="121" priority="56">
      <formula>$I$7="N"</formula>
    </cfRule>
  </conditionalFormatting>
  <conditionalFormatting sqref="I9:I10">
    <cfRule type="expression" dxfId="120" priority="57">
      <formula>$I$8="Y"</formula>
    </cfRule>
  </conditionalFormatting>
  <conditionalFormatting sqref="I10">
    <cfRule type="expression" dxfId="119" priority="58">
      <formula>$I$9="Y"</formula>
    </cfRule>
  </conditionalFormatting>
  <conditionalFormatting sqref="J16:J64">
    <cfRule type="expression" dxfId="118" priority="59">
      <formula>$J$13="X"</formula>
    </cfRule>
  </conditionalFormatting>
  <conditionalFormatting sqref="J7:J10">
    <cfRule type="expression" dxfId="117" priority="60">
      <formula>$J$6="N"</formula>
    </cfRule>
  </conditionalFormatting>
  <conditionalFormatting sqref="J8:J10">
    <cfRule type="expression" dxfId="116" priority="61">
      <formula>$J$7="N"</formula>
    </cfRule>
  </conditionalFormatting>
  <conditionalFormatting sqref="J9:J10">
    <cfRule type="expression" dxfId="115" priority="62">
      <formula>$J$8="Y"</formula>
    </cfRule>
  </conditionalFormatting>
  <conditionalFormatting sqref="J10">
    <cfRule type="expression" dxfId="114" priority="63">
      <formula>$J$9="Y"</formula>
    </cfRule>
  </conditionalFormatting>
  <conditionalFormatting sqref="K16:K64">
    <cfRule type="expression" dxfId="113" priority="64">
      <formula>$K$13="X"</formula>
    </cfRule>
  </conditionalFormatting>
  <conditionalFormatting sqref="K7:K10">
    <cfRule type="expression" dxfId="112" priority="65">
      <formula>$K$6="N"</formula>
    </cfRule>
  </conditionalFormatting>
  <conditionalFormatting sqref="K8:K10">
    <cfRule type="expression" dxfId="111" priority="66">
      <formula>$K$7="N"</formula>
    </cfRule>
  </conditionalFormatting>
  <conditionalFormatting sqref="K9:K10">
    <cfRule type="expression" dxfId="110" priority="67">
      <formula>$K$8="Y"</formula>
    </cfRule>
  </conditionalFormatting>
  <conditionalFormatting sqref="K10">
    <cfRule type="expression" dxfId="109" priority="68">
      <formula>$K$9="Y"</formula>
    </cfRule>
  </conditionalFormatting>
  <conditionalFormatting sqref="B29:P29">
    <cfRule type="notContainsBlanks" dxfId="108" priority="69">
      <formula>LEN(TRIM(B29))&gt;0</formula>
    </cfRule>
  </conditionalFormatting>
  <conditionalFormatting sqref="B30:P30">
    <cfRule type="notContainsBlanks" dxfId="107" priority="70">
      <formula>LEN(TRIM(B30))&gt;0</formula>
    </cfRule>
  </conditionalFormatting>
  <conditionalFormatting sqref="B31:P31">
    <cfRule type="notContainsBlanks" dxfId="106" priority="71">
      <formula>LEN(TRIM(B31))&gt;0</formula>
    </cfRule>
  </conditionalFormatting>
  <conditionalFormatting sqref="B31">
    <cfRule type="notContainsBlanks" dxfId="105" priority="72">
      <formula>LEN(TRIM(B31))&gt;0</formula>
    </cfRule>
  </conditionalFormatting>
  <conditionalFormatting sqref="C19:C23 C25">
    <cfRule type="expression" dxfId="104" priority="73">
      <formula>$C$18=0</formula>
    </cfRule>
  </conditionalFormatting>
  <conditionalFormatting sqref="C25">
    <cfRule type="expression" dxfId="103" priority="74">
      <formula>$C$24="N"</formula>
    </cfRule>
  </conditionalFormatting>
  <conditionalFormatting sqref="D19:D23 D25">
    <cfRule type="expression" dxfId="102" priority="75">
      <formula>$D$18=0</formula>
    </cfRule>
  </conditionalFormatting>
  <conditionalFormatting sqref="D25">
    <cfRule type="expression" dxfId="101" priority="76">
      <formula>$D$24="N"</formula>
    </cfRule>
  </conditionalFormatting>
  <conditionalFormatting sqref="E25">
    <cfRule type="expression" dxfId="100" priority="77">
      <formula>$E$24="N"</formula>
    </cfRule>
  </conditionalFormatting>
  <conditionalFormatting sqref="F25">
    <cfRule type="expression" dxfId="99" priority="78">
      <formula>$F$24="N"</formula>
    </cfRule>
  </conditionalFormatting>
  <conditionalFormatting sqref="G25">
    <cfRule type="expression" dxfId="98" priority="79">
      <formula>$G$24="N"</formula>
    </cfRule>
  </conditionalFormatting>
  <conditionalFormatting sqref="H25">
    <cfRule type="expression" dxfId="97" priority="80">
      <formula>$H$24="N"</formula>
    </cfRule>
  </conditionalFormatting>
  <conditionalFormatting sqref="I25">
    <cfRule type="expression" dxfId="96" priority="81">
      <formula>$I$24="N"</formula>
    </cfRule>
  </conditionalFormatting>
  <conditionalFormatting sqref="J25">
    <cfRule type="expression" dxfId="95" priority="82">
      <formula>$J$24="N"</formula>
    </cfRule>
  </conditionalFormatting>
  <conditionalFormatting sqref="K25">
    <cfRule type="expression" dxfId="94" priority="83">
      <formula>$K$24="N"</formula>
    </cfRule>
  </conditionalFormatting>
  <conditionalFormatting sqref="E19:E23 E25">
    <cfRule type="expression" dxfId="93" priority="84">
      <formula>$E$18=0</formula>
    </cfRule>
  </conditionalFormatting>
  <conditionalFormatting sqref="F19:F23 F25">
    <cfRule type="expression" dxfId="92" priority="85">
      <formula>$F$18=0</formula>
    </cfRule>
  </conditionalFormatting>
  <conditionalFormatting sqref="G19:G23 G25">
    <cfRule type="expression" dxfId="91" priority="86">
      <formula>$G$18=0</formula>
    </cfRule>
  </conditionalFormatting>
  <conditionalFormatting sqref="H19:H23 H25">
    <cfRule type="expression" dxfId="90" priority="87">
      <formula>$H$18=0</formula>
    </cfRule>
  </conditionalFormatting>
  <conditionalFormatting sqref="I19:I23 I25">
    <cfRule type="expression" dxfId="89" priority="88">
      <formula>$I$18=0</formula>
    </cfRule>
  </conditionalFormatting>
  <conditionalFormatting sqref="J19:J23 J25">
    <cfRule type="expression" dxfId="88" priority="89">
      <formula>$J$18=0</formula>
    </cfRule>
  </conditionalFormatting>
  <conditionalFormatting sqref="K19:K23 K25">
    <cfRule type="expression" dxfId="87" priority="90">
      <formula>$K$18=0</formula>
    </cfRule>
  </conditionalFormatting>
  <conditionalFormatting sqref="B41:B52">
    <cfRule type="expression" dxfId="86" priority="91">
      <formula>$B$40="N"</formula>
    </cfRule>
  </conditionalFormatting>
  <conditionalFormatting sqref="B55:B64">
    <cfRule type="expression" dxfId="85" priority="92">
      <formula>$B$54="N"</formula>
    </cfRule>
  </conditionalFormatting>
  <conditionalFormatting sqref="C41:C52">
    <cfRule type="expression" dxfId="84" priority="93">
      <formula>$C$40="N"</formula>
    </cfRule>
  </conditionalFormatting>
  <conditionalFormatting sqref="D41:D52">
    <cfRule type="expression" dxfId="83" priority="94">
      <formula>$D$40="N"</formula>
    </cfRule>
  </conditionalFormatting>
  <conditionalFormatting sqref="E41:E52">
    <cfRule type="expression" dxfId="82" priority="95">
      <formula>$E$40="N"</formula>
    </cfRule>
  </conditionalFormatting>
  <conditionalFormatting sqref="F41:F52">
    <cfRule type="expression" dxfId="81" priority="96">
      <formula>$F$40="N"</formula>
    </cfRule>
  </conditionalFormatting>
  <conditionalFormatting sqref="G41:G52">
    <cfRule type="expression" dxfId="80" priority="97">
      <formula>$G$40="N"</formula>
    </cfRule>
  </conditionalFormatting>
  <conditionalFormatting sqref="H41:H52">
    <cfRule type="expression" dxfId="79" priority="98">
      <formula>$H$40="N"</formula>
    </cfRule>
  </conditionalFormatting>
  <conditionalFormatting sqref="I41:I52">
    <cfRule type="expression" dxfId="78" priority="99">
      <formula>$I$40="N"</formula>
    </cfRule>
  </conditionalFormatting>
  <conditionalFormatting sqref="J41:J52">
    <cfRule type="expression" dxfId="77" priority="100">
      <formula>$J$40="N"</formula>
    </cfRule>
  </conditionalFormatting>
  <conditionalFormatting sqref="K41:K52">
    <cfRule type="expression" dxfId="76" priority="101">
      <formula>$K$40="N"</formula>
    </cfRule>
  </conditionalFormatting>
  <conditionalFormatting sqref="C55:C64">
    <cfRule type="expression" dxfId="75" priority="102">
      <formula>$C$54="N"</formula>
    </cfRule>
  </conditionalFormatting>
  <conditionalFormatting sqref="D55:D64">
    <cfRule type="expression" dxfId="74" priority="103">
      <formula>$D$54="N"</formula>
    </cfRule>
  </conditionalFormatting>
  <conditionalFormatting sqref="E55:E64">
    <cfRule type="expression" dxfId="73" priority="104">
      <formula>$E$54="N"</formula>
    </cfRule>
  </conditionalFormatting>
  <conditionalFormatting sqref="F55:F64">
    <cfRule type="expression" dxfId="72" priority="105">
      <formula>$F$54="N"</formula>
    </cfRule>
  </conditionalFormatting>
  <conditionalFormatting sqref="G55:G64">
    <cfRule type="expression" dxfId="71" priority="106">
      <formula>$G$54="N"</formula>
    </cfRule>
  </conditionalFormatting>
  <conditionalFormatting sqref="H55:H64">
    <cfRule type="expression" dxfId="70" priority="107">
      <formula>$H$54="N"</formula>
    </cfRule>
  </conditionalFormatting>
  <conditionalFormatting sqref="I55:I64">
    <cfRule type="expression" dxfId="69" priority="108">
      <formula>$I$54="N"</formula>
    </cfRule>
  </conditionalFormatting>
  <conditionalFormatting sqref="J55:J64">
    <cfRule type="expression" dxfId="68" priority="109">
      <formula>$J$54="N"</formula>
    </cfRule>
  </conditionalFormatting>
  <conditionalFormatting sqref="K55:K64">
    <cfRule type="expression" dxfId="67" priority="110">
      <formula>$K$54="N"</formula>
    </cfRule>
  </conditionalFormatting>
  <conditionalFormatting sqref="B45:P45">
    <cfRule type="notContainsBlanks" dxfId="66" priority="111">
      <formula>LEN(TRIM(B45))&gt;0</formula>
    </cfRule>
  </conditionalFormatting>
  <conditionalFormatting sqref="B46:P46">
    <cfRule type="notContainsBlanks" dxfId="65" priority="112">
      <formula>LEN(TRIM(B46))&gt;0</formula>
    </cfRule>
  </conditionalFormatting>
  <conditionalFormatting sqref="B47:P48">
    <cfRule type="notContainsBlanks" dxfId="64" priority="113">
      <formula>LEN(TRIM(B47))&gt;0</formula>
    </cfRule>
  </conditionalFormatting>
  <conditionalFormatting sqref="L7:L10">
    <cfRule type="expression" dxfId="63" priority="114">
      <formula>$L$6="N"</formula>
    </cfRule>
  </conditionalFormatting>
  <conditionalFormatting sqref="M7:M10">
    <cfRule type="expression" dxfId="62" priority="115">
      <formula>$M$6="N"</formula>
    </cfRule>
  </conditionalFormatting>
  <conditionalFormatting sqref="N7:N10">
    <cfRule type="expression" dxfId="61" priority="116">
      <formula>$N$6="N"</formula>
    </cfRule>
  </conditionalFormatting>
  <conditionalFormatting sqref="O7:O10">
    <cfRule type="expression" dxfId="60" priority="117">
      <formula>$O$6="N"</formula>
    </cfRule>
  </conditionalFormatting>
  <conditionalFormatting sqref="P7:P10">
    <cfRule type="expression" dxfId="59" priority="118">
      <formula>$P$6="N"</formula>
    </cfRule>
  </conditionalFormatting>
  <conditionalFormatting sqref="L8:L10">
    <cfRule type="expression" dxfId="58" priority="119">
      <formula>$L$7="N"</formula>
    </cfRule>
  </conditionalFormatting>
  <conditionalFormatting sqref="M8:M10">
    <cfRule type="expression" dxfId="57" priority="120">
      <formula>$M$7="N"</formula>
    </cfRule>
  </conditionalFormatting>
  <conditionalFormatting sqref="N8:N10">
    <cfRule type="expression" dxfId="56" priority="121">
      <formula>$N$7="N"</formula>
    </cfRule>
  </conditionalFormatting>
  <conditionalFormatting sqref="O8:O10">
    <cfRule type="expression" dxfId="55" priority="122">
      <formula>$O$7="N"</formula>
    </cfRule>
  </conditionalFormatting>
  <conditionalFormatting sqref="P8:P10">
    <cfRule type="expression" dxfId="54" priority="123">
      <formula>$P$7="N"</formula>
    </cfRule>
  </conditionalFormatting>
  <conditionalFormatting sqref="L9:L10">
    <cfRule type="expression" dxfId="53" priority="124">
      <formula>$L$8="Y"</formula>
    </cfRule>
  </conditionalFormatting>
  <conditionalFormatting sqref="M9:M10">
    <cfRule type="expression" dxfId="52" priority="125">
      <formula>$M$8="Y"</formula>
    </cfRule>
  </conditionalFormatting>
  <conditionalFormatting sqref="N9:N10">
    <cfRule type="expression" dxfId="51" priority="126">
      <formula>$N$8="Y"</formula>
    </cfRule>
  </conditionalFormatting>
  <conditionalFormatting sqref="O9:O10">
    <cfRule type="expression" dxfId="50" priority="127">
      <formula>$O$8="Y"</formula>
    </cfRule>
  </conditionalFormatting>
  <conditionalFormatting sqref="P9:P10">
    <cfRule type="expression" dxfId="49" priority="128">
      <formula>$P$8="Y"</formula>
    </cfRule>
  </conditionalFormatting>
  <conditionalFormatting sqref="L10">
    <cfRule type="expression" dxfId="48" priority="129">
      <formula>$L$9="Y"</formula>
    </cfRule>
  </conditionalFormatting>
  <conditionalFormatting sqref="M10">
    <cfRule type="expression" dxfId="47" priority="130">
      <formula>$M$9="Y"</formula>
    </cfRule>
  </conditionalFormatting>
  <conditionalFormatting sqref="N10">
    <cfRule type="expression" dxfId="46" priority="131">
      <formula>$N$9="Y"</formula>
    </cfRule>
  </conditionalFormatting>
  <conditionalFormatting sqref="O10">
    <cfRule type="expression" dxfId="45" priority="132">
      <formula>$O$9="Y"</formula>
    </cfRule>
  </conditionalFormatting>
  <conditionalFormatting sqref="P10">
    <cfRule type="expression" dxfId="44" priority="133">
      <formula>$P$9="Y"</formula>
    </cfRule>
  </conditionalFormatting>
  <conditionalFormatting sqref="L16:L64">
    <cfRule type="expression" dxfId="43" priority="134">
      <formula>$L$13="X"</formula>
    </cfRule>
  </conditionalFormatting>
  <conditionalFormatting sqref="M16:M64">
    <cfRule type="expression" dxfId="42" priority="135">
      <formula>$M$13="X"</formula>
    </cfRule>
  </conditionalFormatting>
  <conditionalFormatting sqref="N16:N64">
    <cfRule type="expression" dxfId="41" priority="136">
      <formula>$N$13="X"</formula>
    </cfRule>
  </conditionalFormatting>
  <conditionalFormatting sqref="O16:O64">
    <cfRule type="expression" dxfId="40" priority="137">
      <formula>$O$13="X"</formula>
    </cfRule>
  </conditionalFormatting>
  <conditionalFormatting sqref="P16:P64">
    <cfRule type="expression" dxfId="39" priority="138">
      <formula>$P$13="X"</formula>
    </cfRule>
  </conditionalFormatting>
  <conditionalFormatting sqref="L19:L23 L25">
    <cfRule type="expression" dxfId="38" priority="139">
      <formula>$L$18=0</formula>
    </cfRule>
  </conditionalFormatting>
  <conditionalFormatting sqref="M19:M23 M25">
    <cfRule type="expression" dxfId="37" priority="140">
      <formula>$M$18=0</formula>
    </cfRule>
  </conditionalFormatting>
  <conditionalFormatting sqref="N19:N23 N25">
    <cfRule type="expression" dxfId="36" priority="141">
      <formula>$N$18=0</formula>
    </cfRule>
  </conditionalFormatting>
  <conditionalFormatting sqref="O19:O23 O25">
    <cfRule type="expression" dxfId="35" priority="142">
      <formula>$O$18=0</formula>
    </cfRule>
  </conditionalFormatting>
  <conditionalFormatting sqref="P19:P23 P25">
    <cfRule type="expression" dxfId="34" priority="143">
      <formula>$P$18=0</formula>
    </cfRule>
  </conditionalFormatting>
  <conditionalFormatting sqref="L25">
    <cfRule type="expression" dxfId="33" priority="144">
      <formula>$L$24="N"</formula>
    </cfRule>
  </conditionalFormatting>
  <conditionalFormatting sqref="M25">
    <cfRule type="expression" dxfId="32" priority="145">
      <formula>$M$24="N"</formula>
    </cfRule>
  </conditionalFormatting>
  <conditionalFormatting sqref="N25">
    <cfRule type="expression" dxfId="31" priority="146">
      <formula>$N$24="N"</formula>
    </cfRule>
  </conditionalFormatting>
  <conditionalFormatting sqref="O25">
    <cfRule type="expression" dxfId="30" priority="147">
      <formula>$O$24="N"</formula>
    </cfRule>
  </conditionalFormatting>
  <conditionalFormatting sqref="P25">
    <cfRule type="expression" dxfId="29" priority="148">
      <formula>$P$24="N"</formula>
    </cfRule>
  </conditionalFormatting>
  <conditionalFormatting sqref="L41:L52">
    <cfRule type="expression" dxfId="28" priority="149">
      <formula>$L$40="N"</formula>
    </cfRule>
  </conditionalFormatting>
  <conditionalFormatting sqref="M41:M52">
    <cfRule type="expression" dxfId="27" priority="150">
      <formula>$M$40="N"</formula>
    </cfRule>
  </conditionalFormatting>
  <conditionalFormatting sqref="N41:N52">
    <cfRule type="expression" dxfId="26" priority="151">
      <formula>$N$40="N"</formula>
    </cfRule>
  </conditionalFormatting>
  <conditionalFormatting sqref="O41:O52">
    <cfRule type="expression" dxfId="25" priority="152">
      <formula>$O$40="N"</formula>
    </cfRule>
  </conditionalFormatting>
  <conditionalFormatting sqref="P41:P52">
    <cfRule type="expression" dxfId="24" priority="153">
      <formula>$P$40="N"</formula>
    </cfRule>
  </conditionalFormatting>
  <conditionalFormatting sqref="B58:P58">
    <cfRule type="notContainsBlanks" dxfId="23" priority="154">
      <formula>LEN(TRIM(B58))&gt;0</formula>
    </cfRule>
  </conditionalFormatting>
  <conditionalFormatting sqref="B59:P59">
    <cfRule type="notContainsBlanks" dxfId="22" priority="155">
      <formula>LEN(TRIM(B59))&gt;0</formula>
    </cfRule>
  </conditionalFormatting>
  <conditionalFormatting sqref="B60:P61">
    <cfRule type="notContainsBlanks" dxfId="21" priority="156">
      <formula>LEN(TRIM(B60))&gt;0</formula>
    </cfRule>
  </conditionalFormatting>
  <conditionalFormatting sqref="L55:L64">
    <cfRule type="expression" dxfId="20" priority="157">
      <formula>$L$54="N"</formula>
    </cfRule>
  </conditionalFormatting>
  <conditionalFormatting sqref="M55:M64">
    <cfRule type="expression" dxfId="19" priority="158">
      <formula>$M$54="N"</formula>
    </cfRule>
  </conditionalFormatting>
  <conditionalFormatting sqref="N55:N64">
    <cfRule type="expression" dxfId="18" priority="159">
      <formula>$N$54="N"</formula>
    </cfRule>
  </conditionalFormatting>
  <conditionalFormatting sqref="O55:O64">
    <cfRule type="expression" dxfId="17" priority="160">
      <formula>$O$54="N"</formula>
    </cfRule>
  </conditionalFormatting>
  <conditionalFormatting sqref="P55:P64">
    <cfRule type="expression" dxfId="16" priority="161">
      <formula>$P$54="N"</formula>
    </cfRule>
  </conditionalFormatting>
  <conditionalFormatting sqref="B19:B23 B25">
    <cfRule type="expression" dxfId="15" priority="16">
      <formula>$B$18=0</formula>
    </cfRule>
  </conditionalFormatting>
  <conditionalFormatting sqref="B21:B32">
    <cfRule type="expression" dxfId="14" priority="15">
      <formula>$B$20="N"</formula>
    </cfRule>
  </conditionalFormatting>
  <conditionalFormatting sqref="C21:C32">
    <cfRule type="expression" dxfId="13" priority="14">
      <formula>$C$20="N"</formula>
    </cfRule>
  </conditionalFormatting>
  <conditionalFormatting sqref="D21:D32">
    <cfRule type="expression" dxfId="12" priority="13">
      <formula>$D$20="N"</formula>
    </cfRule>
  </conditionalFormatting>
  <conditionalFormatting sqref="E21:E32">
    <cfRule type="expression" dxfId="11" priority="12">
      <formula>$E$20="N"</formula>
    </cfRule>
  </conditionalFormatting>
  <conditionalFormatting sqref="F21:F32">
    <cfRule type="expression" dxfId="10" priority="11">
      <formula>$F$20="N"</formula>
    </cfRule>
  </conditionalFormatting>
  <conditionalFormatting sqref="G21:G32">
    <cfRule type="expression" dxfId="9" priority="10">
      <formula>$G$20="N"</formula>
    </cfRule>
  </conditionalFormatting>
  <conditionalFormatting sqref="H21:H32">
    <cfRule type="expression" dxfId="8" priority="9">
      <formula>$H$20="N"</formula>
    </cfRule>
  </conditionalFormatting>
  <conditionalFormatting sqref="I21:I32">
    <cfRule type="expression" dxfId="7" priority="8">
      <formula>$I$20="N"</formula>
    </cfRule>
  </conditionalFormatting>
  <conditionalFormatting sqref="J21:J32">
    <cfRule type="expression" dxfId="6" priority="7">
      <formula>$J$20="N"</formula>
    </cfRule>
  </conditionalFormatting>
  <conditionalFormatting sqref="K21:K32">
    <cfRule type="expression" dxfId="5" priority="6">
      <formula>$K$20="N"</formula>
    </cfRule>
  </conditionalFormatting>
  <conditionalFormatting sqref="L21:L32">
    <cfRule type="expression" dxfId="4" priority="5">
      <formula>$L$20="N"</formula>
    </cfRule>
  </conditionalFormatting>
  <conditionalFormatting sqref="M21:M32">
    <cfRule type="expression" dxfId="3" priority="4">
      <formula>$M$20="N"</formula>
    </cfRule>
  </conditionalFormatting>
  <conditionalFormatting sqref="N21:N32">
    <cfRule type="expression" dxfId="2" priority="3">
      <formula>$N$20="N"</formula>
    </cfRule>
  </conditionalFormatting>
  <conditionalFormatting sqref="O21:O32">
    <cfRule type="expression" dxfId="1" priority="2">
      <formula>$O$20="N"</formula>
    </cfRule>
  </conditionalFormatting>
  <conditionalFormatting sqref="P21:P32">
    <cfRule type="expression" dxfId="0" priority="1">
      <formula>$P$20="N"</formula>
    </cfRule>
  </conditionalFormatting>
  <dataValidations count="7">
    <dataValidation type="list" allowBlank="1" sqref="B42:P42 B55:P55" xr:uid="{1DE56292-3A5B-9F45-BDD4-0730A16D0EE4}">
      <formula1>"unsure (insufficient data),not at all,somewhat,completely"</formula1>
    </dataValidation>
    <dataValidation type="list" allowBlank="1" sqref="B25:P25" xr:uid="{C0A80584-7401-B049-93ED-AF94BFCA1673}">
      <formula1>"highly confident,somewhat confident,not very confident"</formula1>
    </dataValidation>
    <dataValidation type="list" allowBlank="1" sqref="B23:P23" xr:uid="{B90F89EE-FF7F-124D-AAA7-892CB0F16DF6}">
      <formula1>"small,medium,large,small-medium,small-large,medium-large"</formula1>
    </dataValidation>
    <dataValidation type="list" allowBlank="1" sqref="B6:P10 B54:P54 B40:P40 B24:P24" xr:uid="{746398C4-4645-3D40-9AA7-9D8BD7FAF253}">
      <formula1>"Y,N"</formula1>
    </dataValidation>
    <dataValidation type="list" allowBlank="1" showInputMessage="1" showErrorMessage="1" sqref="B22:P22" xr:uid="{8EDD04F4-1E67-B24B-88D6-EF1D52C3C6A6}">
      <formula1>"immediate, delayed(expected),delayed(unexpected)"</formula1>
    </dataValidation>
    <dataValidation type="list" allowBlank="1" showInputMessage="1" showErrorMessage="1" sqref="B19:P20" xr:uid="{8672361E-2CFB-4D46-AF98-D91B6701676C}">
      <formula1>"Y,N"</formula1>
    </dataValidation>
    <dataValidation type="list" allowBlank="1" showInputMessage="1" showErrorMessage="1" sqref="B21:P21" xr:uid="{170C00D5-9F60-0844-850C-F4C5EF401BA6}">
      <formula1>"small, medium, large, small-medium,small-large,medium-large"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0CAC9-DDB7-6D40-B62B-3043C50BF789}">
  <sheetPr>
    <outlinePr summaryBelow="0" summaryRight="0"/>
  </sheetPr>
  <dimension ref="A1:P61"/>
  <sheetViews>
    <sheetView zoomScale="125" workbookViewId="0">
      <pane xSplit="1" topLeftCell="B1" activePane="topRight" state="frozen"/>
      <selection pane="topRight" activeCell="A7" sqref="A7"/>
    </sheetView>
  </sheetViews>
  <sheetFormatPr baseColWidth="10" defaultColWidth="14.5" defaultRowHeight="15.75" customHeight="1" x14ac:dyDescent="0.15"/>
  <cols>
    <col min="1" max="1" width="92.5" customWidth="1"/>
    <col min="2" max="16" width="22.83203125" customWidth="1"/>
  </cols>
  <sheetData>
    <row r="1" spans="1:16" ht="23" customHeight="1" x14ac:dyDescent="0.15">
      <c r="A1" s="17" t="s">
        <v>1</v>
      </c>
      <c r="B1" s="17" t="s">
        <v>2</v>
      </c>
      <c r="C1" s="17" t="s">
        <v>2</v>
      </c>
      <c r="D1" s="17" t="s">
        <v>2</v>
      </c>
      <c r="E1" s="17" t="s">
        <v>2</v>
      </c>
      <c r="F1" s="17" t="s">
        <v>2</v>
      </c>
      <c r="G1" s="17" t="s">
        <v>2</v>
      </c>
      <c r="H1" s="17" t="s">
        <v>2</v>
      </c>
      <c r="I1" s="17" t="s">
        <v>2</v>
      </c>
      <c r="J1" s="17" t="s">
        <v>2</v>
      </c>
      <c r="K1" s="17" t="s">
        <v>2</v>
      </c>
      <c r="L1" s="17" t="s">
        <v>2</v>
      </c>
      <c r="M1" s="17" t="s">
        <v>2</v>
      </c>
      <c r="N1" s="17" t="s">
        <v>2</v>
      </c>
      <c r="O1" s="17" t="s">
        <v>2</v>
      </c>
      <c r="P1" s="17" t="s">
        <v>2</v>
      </c>
    </row>
    <row r="2" spans="1:16" ht="22" customHeight="1" x14ac:dyDescent="0.15">
      <c r="A2" s="17" t="s">
        <v>49</v>
      </c>
      <c r="B2" s="17" t="s">
        <v>50</v>
      </c>
      <c r="C2" s="17" t="s">
        <v>50</v>
      </c>
      <c r="D2" s="17" t="s">
        <v>50</v>
      </c>
      <c r="E2" s="17" t="s">
        <v>50</v>
      </c>
      <c r="F2" s="17" t="s">
        <v>50</v>
      </c>
      <c r="G2" s="17" t="s">
        <v>50</v>
      </c>
      <c r="H2" s="17" t="s">
        <v>50</v>
      </c>
      <c r="I2" s="17" t="s">
        <v>50</v>
      </c>
      <c r="J2" s="17" t="s">
        <v>50</v>
      </c>
      <c r="K2" s="17" t="s">
        <v>50</v>
      </c>
      <c r="L2" s="17" t="s">
        <v>50</v>
      </c>
      <c r="M2" s="17" t="s">
        <v>50</v>
      </c>
      <c r="N2" s="17" t="s">
        <v>50</v>
      </c>
      <c r="O2" s="17" t="s">
        <v>50</v>
      </c>
      <c r="P2" s="17" t="s">
        <v>50</v>
      </c>
    </row>
    <row r="3" spans="1:16" ht="22" customHeight="1" x14ac:dyDescent="0.15">
      <c r="A3" s="17" t="s">
        <v>4</v>
      </c>
      <c r="B3" s="17" t="s">
        <v>5</v>
      </c>
      <c r="C3" s="17" t="s">
        <v>5</v>
      </c>
      <c r="D3" s="17" t="s">
        <v>5</v>
      </c>
      <c r="E3" s="17" t="s">
        <v>5</v>
      </c>
      <c r="F3" s="17" t="s">
        <v>5</v>
      </c>
      <c r="G3" s="17" t="s">
        <v>5</v>
      </c>
      <c r="H3" s="17" t="s">
        <v>5</v>
      </c>
      <c r="I3" s="17" t="s">
        <v>5</v>
      </c>
      <c r="J3" s="17" t="s">
        <v>5</v>
      </c>
      <c r="K3" s="17" t="s">
        <v>5</v>
      </c>
      <c r="L3" s="17" t="s">
        <v>5</v>
      </c>
      <c r="M3" s="17" t="s">
        <v>5</v>
      </c>
      <c r="N3" s="17" t="s">
        <v>5</v>
      </c>
      <c r="O3" s="17" t="s">
        <v>5</v>
      </c>
      <c r="P3" s="17" t="s">
        <v>5</v>
      </c>
    </row>
    <row r="4" spans="1:16" ht="15.75" customHeight="1" x14ac:dyDescent="0.15">
      <c r="A4" s="17"/>
      <c r="B4" s="17"/>
      <c r="C4" s="17"/>
      <c r="D4" s="17"/>
      <c r="E4" s="17"/>
      <c r="F4" s="17"/>
      <c r="G4" s="17"/>
      <c r="H4" s="17"/>
      <c r="I4" s="17"/>
      <c r="J4" s="17"/>
      <c r="K4" s="17"/>
      <c r="L4" s="17"/>
      <c r="M4" s="17"/>
      <c r="N4" s="17"/>
      <c r="O4" s="17"/>
      <c r="P4" s="17"/>
    </row>
    <row r="5" spans="1:16" ht="15.75" customHeight="1" x14ac:dyDescent="0.15">
      <c r="A5" s="17" t="s">
        <v>51</v>
      </c>
      <c r="B5" s="17"/>
      <c r="C5" s="17"/>
      <c r="D5" s="17"/>
      <c r="E5" s="17"/>
      <c r="F5" s="17"/>
      <c r="G5" s="17"/>
      <c r="H5" s="17"/>
      <c r="I5" s="17"/>
      <c r="J5" s="17"/>
      <c r="K5" s="17"/>
      <c r="L5" s="17"/>
      <c r="M5" s="17"/>
      <c r="N5" s="17"/>
      <c r="O5" s="17"/>
      <c r="P5" s="17"/>
    </row>
    <row r="6" spans="1:16" ht="15.75" customHeight="1" x14ac:dyDescent="0.15">
      <c r="A6" s="19" t="s">
        <v>52</v>
      </c>
      <c r="B6" s="23"/>
      <c r="C6" s="23"/>
      <c r="D6" s="23"/>
      <c r="E6" s="23"/>
      <c r="F6" s="23"/>
      <c r="G6" s="23"/>
      <c r="H6" s="23"/>
      <c r="I6" s="23"/>
      <c r="J6" s="23"/>
      <c r="K6" s="23"/>
      <c r="L6" s="23"/>
      <c r="M6" s="23"/>
      <c r="N6" s="23"/>
      <c r="O6" s="23"/>
      <c r="P6" s="23"/>
    </row>
    <row r="7" spans="1:16" ht="29" customHeight="1" x14ac:dyDescent="0.15">
      <c r="A7" s="8" t="s">
        <v>91</v>
      </c>
      <c r="B7" s="23"/>
      <c r="C7" s="23"/>
      <c r="D7" s="23"/>
      <c r="E7" s="23"/>
      <c r="F7" s="23"/>
      <c r="G7" s="23"/>
      <c r="H7" s="23"/>
      <c r="I7" s="23"/>
      <c r="J7" s="23"/>
      <c r="K7" s="23"/>
      <c r="L7" s="23"/>
      <c r="M7" s="23"/>
      <c r="N7" s="23"/>
      <c r="O7" s="23"/>
      <c r="P7" s="23"/>
    </row>
    <row r="8" spans="1:16" ht="15.75" customHeight="1" x14ac:dyDescent="0.15">
      <c r="A8" s="32" t="s">
        <v>53</v>
      </c>
      <c r="B8" s="23"/>
      <c r="C8" s="23"/>
      <c r="D8" s="23"/>
      <c r="E8" s="23"/>
      <c r="F8" s="23"/>
      <c r="G8" s="23"/>
      <c r="H8" s="23"/>
      <c r="I8" s="23"/>
      <c r="J8" s="23"/>
      <c r="K8" s="23"/>
      <c r="L8" s="23"/>
      <c r="M8" s="23"/>
      <c r="N8" s="23"/>
      <c r="O8" s="23"/>
      <c r="P8" s="23"/>
    </row>
    <row r="9" spans="1:16" ht="41" customHeight="1" x14ac:dyDescent="0.15">
      <c r="A9" s="33" t="s">
        <v>77</v>
      </c>
      <c r="B9" s="23"/>
      <c r="C9" s="23"/>
      <c r="D9" s="23"/>
      <c r="E9" s="19"/>
      <c r="F9" s="19"/>
      <c r="G9" s="19"/>
      <c r="H9" s="19"/>
      <c r="I9" s="19"/>
      <c r="J9" s="19"/>
      <c r="K9" s="19"/>
      <c r="L9" s="19"/>
      <c r="M9" s="19"/>
      <c r="N9" s="19"/>
      <c r="O9" s="19"/>
      <c r="P9" s="19"/>
    </row>
    <row r="10" spans="1:16" ht="15.75" customHeight="1" x14ac:dyDescent="0.15">
      <c r="A10" s="34"/>
    </row>
    <row r="11" spans="1:16" ht="15.75" customHeight="1" x14ac:dyDescent="0.15">
      <c r="A11" s="17" t="s">
        <v>10</v>
      </c>
    </row>
    <row r="12" spans="1:16" ht="15.75" customHeight="1" x14ac:dyDescent="0.15">
      <c r="A12" s="19" t="s">
        <v>11</v>
      </c>
      <c r="B12" s="23" t="str">
        <f t="shared" ref="B12:P12" si="0">IF(B6="N","X", IF(B7="Y","X", IF(B9="N","X", "")))</f>
        <v/>
      </c>
      <c r="C12" s="23" t="str">
        <f t="shared" si="0"/>
        <v/>
      </c>
      <c r="D12" s="23" t="str">
        <f t="shared" si="0"/>
        <v/>
      </c>
      <c r="E12" s="23" t="str">
        <f t="shared" si="0"/>
        <v/>
      </c>
      <c r="F12" s="23" t="str">
        <f t="shared" si="0"/>
        <v/>
      </c>
      <c r="G12" s="23" t="str">
        <f t="shared" si="0"/>
        <v/>
      </c>
      <c r="H12" s="23" t="str">
        <f t="shared" si="0"/>
        <v/>
      </c>
      <c r="I12" s="23" t="str">
        <f t="shared" si="0"/>
        <v/>
      </c>
      <c r="J12" s="23" t="str">
        <f t="shared" si="0"/>
        <v/>
      </c>
      <c r="K12" s="23" t="str">
        <f t="shared" si="0"/>
        <v/>
      </c>
      <c r="L12" s="23" t="str">
        <f t="shared" si="0"/>
        <v/>
      </c>
      <c r="M12" s="23" t="str">
        <f t="shared" si="0"/>
        <v/>
      </c>
      <c r="N12" s="23" t="str">
        <f t="shared" si="0"/>
        <v/>
      </c>
      <c r="O12" s="23" t="str">
        <f t="shared" si="0"/>
        <v/>
      </c>
      <c r="P12" s="23" t="str">
        <f t="shared" si="0"/>
        <v/>
      </c>
    </row>
    <row r="13" spans="1:16" ht="15.75" customHeight="1" x14ac:dyDescent="0.15">
      <c r="A13" s="19" t="s">
        <v>12</v>
      </c>
      <c r="B13" s="23" t="str">
        <f t="shared" ref="B13:P13" si="1">IF(B8="Y","X", IF(B9="Y","X", ""))</f>
        <v/>
      </c>
      <c r="C13" s="23" t="str">
        <f t="shared" si="1"/>
        <v/>
      </c>
      <c r="D13" s="23" t="str">
        <f t="shared" si="1"/>
        <v/>
      </c>
      <c r="E13" s="23" t="str">
        <f t="shared" si="1"/>
        <v/>
      </c>
      <c r="F13" s="23" t="str">
        <f t="shared" si="1"/>
        <v/>
      </c>
      <c r="G13" s="23" t="str">
        <f t="shared" si="1"/>
        <v/>
      </c>
      <c r="H13" s="23" t="str">
        <f t="shared" si="1"/>
        <v/>
      </c>
      <c r="I13" s="23" t="str">
        <f t="shared" si="1"/>
        <v/>
      </c>
      <c r="J13" s="23" t="str">
        <f t="shared" si="1"/>
        <v/>
      </c>
      <c r="K13" s="23" t="str">
        <f t="shared" si="1"/>
        <v/>
      </c>
      <c r="L13" s="23" t="str">
        <f t="shared" si="1"/>
        <v/>
      </c>
      <c r="M13" s="23" t="str">
        <f t="shared" si="1"/>
        <v/>
      </c>
      <c r="N13" s="23" t="str">
        <f t="shared" si="1"/>
        <v/>
      </c>
      <c r="O13" s="23" t="str">
        <f t="shared" si="1"/>
        <v/>
      </c>
      <c r="P13" s="23" t="str">
        <f t="shared" si="1"/>
        <v/>
      </c>
    </row>
    <row r="14" spans="1:16" ht="15.75" customHeight="1" x14ac:dyDescent="0.15">
      <c r="A14" s="19"/>
    </row>
    <row r="15" spans="1:16" ht="15.75" customHeight="1" x14ac:dyDescent="0.15">
      <c r="A15" s="17" t="s">
        <v>13</v>
      </c>
    </row>
    <row r="16" spans="1:16" ht="15.75" customHeight="1" x14ac:dyDescent="0.15">
      <c r="A16" s="19" t="s">
        <v>54</v>
      </c>
      <c r="B16" s="23"/>
      <c r="C16" s="23"/>
      <c r="D16" s="23"/>
      <c r="E16" s="23"/>
      <c r="F16" s="23"/>
      <c r="G16" s="23"/>
      <c r="H16" s="23"/>
      <c r="I16" s="23"/>
      <c r="J16" s="23"/>
      <c r="K16" s="23"/>
      <c r="L16" s="23"/>
      <c r="M16" s="23"/>
      <c r="N16" s="23"/>
      <c r="O16" s="23"/>
      <c r="P16" s="23"/>
    </row>
    <row r="17" spans="1:16" ht="15.75" customHeight="1" x14ac:dyDescent="0.15">
      <c r="A17" s="6" t="s">
        <v>55</v>
      </c>
      <c r="B17" s="23"/>
      <c r="C17" s="23"/>
      <c r="D17" s="23"/>
      <c r="E17" s="23"/>
      <c r="F17" s="23"/>
      <c r="G17" s="23"/>
      <c r="H17" s="23"/>
      <c r="I17" s="23"/>
      <c r="J17" s="23"/>
      <c r="K17" s="23"/>
      <c r="L17" s="23"/>
      <c r="M17" s="23"/>
      <c r="N17" s="23"/>
      <c r="O17" s="23"/>
      <c r="P17" s="23"/>
    </row>
    <row r="18" spans="1:16" ht="15.75" customHeight="1" x14ac:dyDescent="0.15">
      <c r="A18" s="19" t="s">
        <v>81</v>
      </c>
      <c r="B18" s="23"/>
      <c r="C18" s="23"/>
      <c r="D18" s="23"/>
      <c r="E18" s="23"/>
      <c r="F18" s="23"/>
      <c r="G18" s="23"/>
      <c r="H18" s="23"/>
      <c r="I18" s="23"/>
      <c r="J18" s="23"/>
      <c r="K18" s="23"/>
      <c r="L18" s="23"/>
      <c r="M18" s="23"/>
      <c r="N18" s="23"/>
      <c r="O18" s="23"/>
      <c r="P18" s="23"/>
    </row>
    <row r="19" spans="1:16" ht="15.75" customHeight="1" x14ac:dyDescent="0.15">
      <c r="A19" s="6" t="s">
        <v>82</v>
      </c>
      <c r="B19" s="23"/>
      <c r="C19" s="23"/>
      <c r="D19" s="23"/>
      <c r="E19" s="23"/>
      <c r="F19" s="23"/>
      <c r="G19" s="23"/>
      <c r="H19" s="23"/>
      <c r="I19" s="23"/>
      <c r="J19" s="23"/>
      <c r="K19" s="23"/>
      <c r="L19" s="23"/>
      <c r="M19" s="23"/>
      <c r="N19" s="23"/>
      <c r="O19" s="23"/>
      <c r="P19" s="23"/>
    </row>
    <row r="20" spans="1:16" ht="15.75" customHeight="1" x14ac:dyDescent="0.15">
      <c r="A20" s="6" t="s">
        <v>83</v>
      </c>
      <c r="B20" s="23"/>
      <c r="C20" s="23"/>
      <c r="D20" s="23"/>
      <c r="E20" s="23"/>
      <c r="F20" s="23"/>
      <c r="G20" s="23"/>
      <c r="H20" s="23"/>
      <c r="I20" s="23"/>
      <c r="J20" s="23"/>
      <c r="K20" s="23"/>
      <c r="L20" s="23"/>
      <c r="M20" s="23"/>
      <c r="N20" s="23"/>
      <c r="O20" s="23"/>
      <c r="P20" s="23"/>
    </row>
    <row r="21" spans="1:16" ht="15.75" customHeight="1" x14ac:dyDescent="0.15">
      <c r="A21" s="19" t="s">
        <v>84</v>
      </c>
      <c r="B21" s="23"/>
      <c r="C21" s="23"/>
      <c r="D21" s="23"/>
      <c r="E21" s="23"/>
      <c r="F21" s="23"/>
      <c r="G21" s="23"/>
      <c r="H21" s="23"/>
      <c r="I21" s="23"/>
      <c r="J21" s="23"/>
      <c r="K21" s="23"/>
      <c r="L21" s="23"/>
      <c r="M21" s="23"/>
      <c r="N21" s="23"/>
      <c r="O21" s="23"/>
      <c r="P21" s="23"/>
    </row>
    <row r="22" spans="1:16" ht="15.75" customHeight="1" x14ac:dyDescent="0.15">
      <c r="A22" s="19" t="s">
        <v>85</v>
      </c>
      <c r="B22" s="23"/>
      <c r="C22" s="23"/>
      <c r="D22" s="23"/>
      <c r="E22" s="23"/>
      <c r="F22" s="23"/>
      <c r="G22" s="23"/>
      <c r="H22" s="23"/>
      <c r="I22" s="23"/>
      <c r="J22" s="23"/>
      <c r="K22" s="23"/>
      <c r="L22" s="23"/>
      <c r="M22" s="23"/>
      <c r="N22" s="23"/>
      <c r="O22" s="23"/>
      <c r="P22" s="23"/>
    </row>
    <row r="23" spans="1:16" ht="15.75" customHeight="1" x14ac:dyDescent="0.15">
      <c r="A23" s="19" t="s">
        <v>86</v>
      </c>
    </row>
    <row r="24" spans="1:16" ht="29" customHeight="1" x14ac:dyDescent="0.15">
      <c r="A24" s="8" t="s">
        <v>87</v>
      </c>
    </row>
    <row r="25" spans="1:16" ht="15.75" customHeight="1" x14ac:dyDescent="0.15">
      <c r="A25" s="17"/>
    </row>
    <row r="26" spans="1:16" ht="15.75" customHeight="1" x14ac:dyDescent="0.15">
      <c r="A26" s="17" t="s">
        <v>25</v>
      </c>
    </row>
    <row r="27" spans="1:16" s="6" customFormat="1" ht="15.75" customHeight="1" x14ac:dyDescent="0.15">
      <c r="A27" s="10" t="s">
        <v>26</v>
      </c>
      <c r="B27" s="6" t="str">
        <f t="shared" ref="B27:P27" si="2">IF(B22="highly confident",1,"")</f>
        <v/>
      </c>
      <c r="C27" s="24" t="str">
        <f t="shared" si="2"/>
        <v/>
      </c>
      <c r="D27" s="24" t="str">
        <f t="shared" si="2"/>
        <v/>
      </c>
      <c r="E27" s="24" t="str">
        <f t="shared" si="2"/>
        <v/>
      </c>
      <c r="F27" s="24" t="str">
        <f t="shared" si="2"/>
        <v/>
      </c>
      <c r="G27" s="24" t="str">
        <f t="shared" si="2"/>
        <v/>
      </c>
      <c r="H27" s="24" t="str">
        <f t="shared" si="2"/>
        <v/>
      </c>
      <c r="I27" s="24" t="str">
        <f t="shared" si="2"/>
        <v/>
      </c>
      <c r="J27" s="24" t="str">
        <f t="shared" si="2"/>
        <v/>
      </c>
      <c r="K27" s="24" t="str">
        <f t="shared" si="2"/>
        <v/>
      </c>
      <c r="L27" s="24" t="str">
        <f t="shared" si="2"/>
        <v/>
      </c>
      <c r="M27" s="24" t="str">
        <f t="shared" si="2"/>
        <v/>
      </c>
      <c r="N27" s="24" t="str">
        <f t="shared" si="2"/>
        <v/>
      </c>
      <c r="O27" s="24" t="str">
        <f t="shared" si="2"/>
        <v/>
      </c>
      <c r="P27" s="24" t="str">
        <f t="shared" si="2"/>
        <v/>
      </c>
    </row>
    <row r="28" spans="1:16" ht="15.75" customHeight="1" x14ac:dyDescent="0.15">
      <c r="A28" s="12" t="s">
        <v>27</v>
      </c>
      <c r="B28" s="24" t="str">
        <f t="shared" ref="B28:P28" si="3">IF(B22="somewhat confident",0.66,"")</f>
        <v/>
      </c>
      <c r="C28" s="24" t="str">
        <f t="shared" si="3"/>
        <v/>
      </c>
      <c r="D28" s="24" t="str">
        <f t="shared" si="3"/>
        <v/>
      </c>
      <c r="E28" s="24" t="str">
        <f t="shared" si="3"/>
        <v/>
      </c>
      <c r="F28" s="24" t="str">
        <f t="shared" si="3"/>
        <v/>
      </c>
      <c r="G28" s="24" t="str">
        <f t="shared" si="3"/>
        <v/>
      </c>
      <c r="H28" s="24" t="str">
        <f t="shared" si="3"/>
        <v/>
      </c>
      <c r="I28" s="24" t="str">
        <f t="shared" si="3"/>
        <v/>
      </c>
      <c r="J28" s="24" t="str">
        <f t="shared" si="3"/>
        <v/>
      </c>
      <c r="K28" s="24" t="str">
        <f t="shared" si="3"/>
        <v/>
      </c>
      <c r="L28" s="24" t="str">
        <f t="shared" si="3"/>
        <v/>
      </c>
      <c r="M28" s="24" t="str">
        <f t="shared" si="3"/>
        <v/>
      </c>
      <c r="N28" s="24" t="str">
        <f t="shared" si="3"/>
        <v/>
      </c>
      <c r="O28" s="24" t="str">
        <f t="shared" si="3"/>
        <v/>
      </c>
      <c r="P28" s="24" t="str">
        <f t="shared" si="3"/>
        <v/>
      </c>
    </row>
    <row r="29" spans="1:16" ht="15.75" customHeight="1" x14ac:dyDescent="0.15">
      <c r="A29" s="13" t="s">
        <v>28</v>
      </c>
      <c r="B29" s="24" t="str">
        <f t="shared" ref="B29:P29" si="4">IF(B22="not very confident",0.33,"")</f>
        <v/>
      </c>
      <c r="C29" s="24" t="str">
        <f t="shared" si="4"/>
        <v/>
      </c>
      <c r="D29" s="24" t="str">
        <f t="shared" si="4"/>
        <v/>
      </c>
      <c r="E29" s="24" t="str">
        <f t="shared" si="4"/>
        <v/>
      </c>
      <c r="F29" s="24" t="str">
        <f t="shared" si="4"/>
        <v/>
      </c>
      <c r="G29" s="24" t="str">
        <f t="shared" si="4"/>
        <v/>
      </c>
      <c r="H29" s="24" t="str">
        <f t="shared" si="4"/>
        <v/>
      </c>
      <c r="I29" s="24" t="str">
        <f t="shared" si="4"/>
        <v/>
      </c>
      <c r="J29" s="24" t="str">
        <f t="shared" si="4"/>
        <v/>
      </c>
      <c r="K29" s="24" t="str">
        <f t="shared" si="4"/>
        <v/>
      </c>
      <c r="L29" s="24" t="str">
        <f t="shared" si="4"/>
        <v/>
      </c>
      <c r="M29" s="24" t="str">
        <f t="shared" si="4"/>
        <v/>
      </c>
      <c r="N29" s="24" t="str">
        <f t="shared" si="4"/>
        <v/>
      </c>
      <c r="O29" s="24" t="str">
        <f t="shared" si="4"/>
        <v/>
      </c>
      <c r="P29" s="24" t="str">
        <f t="shared" si="4"/>
        <v/>
      </c>
    </row>
    <row r="30" spans="1:16" ht="15.75" customHeight="1" x14ac:dyDescent="0.15">
      <c r="A30" s="14" t="s">
        <v>29</v>
      </c>
      <c r="B30" s="24" t="str">
        <f>IF(B21="N",0,"")</f>
        <v/>
      </c>
      <c r="C30" s="24" t="str">
        <f t="shared" ref="C30:P30" si="5">IF(C21="N",0,"")</f>
        <v/>
      </c>
      <c r="D30" s="24" t="str">
        <f t="shared" si="5"/>
        <v/>
      </c>
      <c r="E30" s="24" t="str">
        <f t="shared" si="5"/>
        <v/>
      </c>
      <c r="F30" s="24" t="str">
        <f t="shared" si="5"/>
        <v/>
      </c>
      <c r="G30" s="24" t="str">
        <f t="shared" si="5"/>
        <v/>
      </c>
      <c r="H30" s="24" t="str">
        <f t="shared" si="5"/>
        <v/>
      </c>
      <c r="I30" s="24" t="str">
        <f t="shared" si="5"/>
        <v/>
      </c>
      <c r="J30" s="24" t="str">
        <f t="shared" si="5"/>
        <v/>
      </c>
      <c r="K30" s="24" t="str">
        <f t="shared" si="5"/>
        <v/>
      </c>
      <c r="L30" s="24" t="str">
        <f t="shared" si="5"/>
        <v/>
      </c>
      <c r="M30" s="24" t="str">
        <f t="shared" si="5"/>
        <v/>
      </c>
      <c r="N30" s="24" t="str">
        <f t="shared" si="5"/>
        <v/>
      </c>
      <c r="O30" s="24" t="str">
        <f t="shared" si="5"/>
        <v/>
      </c>
      <c r="P30" s="24" t="str">
        <f t="shared" si="5"/>
        <v/>
      </c>
    </row>
    <row r="31" spans="1:16" ht="15.75" customHeight="1" x14ac:dyDescent="0.15">
      <c r="A31" s="14" t="s">
        <v>80</v>
      </c>
      <c r="B31" s="24" t="str">
        <f t="shared" ref="B31:P31" si="6">IF(B18="N",0,"")</f>
        <v/>
      </c>
      <c r="C31" s="24" t="str">
        <f t="shared" si="6"/>
        <v/>
      </c>
      <c r="D31" s="24" t="str">
        <f t="shared" si="6"/>
        <v/>
      </c>
      <c r="E31" s="24" t="str">
        <f t="shared" si="6"/>
        <v/>
      </c>
      <c r="F31" s="24" t="str">
        <f t="shared" si="6"/>
        <v/>
      </c>
      <c r="G31" s="24" t="str">
        <f t="shared" si="6"/>
        <v/>
      </c>
      <c r="H31" s="24" t="str">
        <f t="shared" si="6"/>
        <v/>
      </c>
      <c r="I31" s="24" t="str">
        <f t="shared" si="6"/>
        <v/>
      </c>
      <c r="J31" s="24" t="str">
        <f t="shared" si="6"/>
        <v/>
      </c>
      <c r="K31" s="24" t="str">
        <f t="shared" si="6"/>
        <v/>
      </c>
      <c r="L31" s="24" t="str">
        <f t="shared" si="6"/>
        <v/>
      </c>
      <c r="M31" s="24" t="str">
        <f t="shared" si="6"/>
        <v/>
      </c>
      <c r="N31" s="24" t="str">
        <f t="shared" si="6"/>
        <v/>
      </c>
      <c r="O31" s="24" t="str">
        <f t="shared" si="6"/>
        <v/>
      </c>
      <c r="P31" s="24" t="str">
        <f t="shared" si="6"/>
        <v/>
      </c>
    </row>
    <row r="32" spans="1:16" ht="15.75" customHeight="1" x14ac:dyDescent="0.15">
      <c r="B32" s="18"/>
      <c r="C32" s="18"/>
      <c r="D32" s="18"/>
      <c r="E32" s="18"/>
      <c r="F32" s="18"/>
      <c r="G32" s="18"/>
      <c r="H32" s="18"/>
      <c r="I32" s="18"/>
      <c r="J32" s="18"/>
      <c r="K32" s="18"/>
      <c r="L32" s="18"/>
      <c r="M32" s="18"/>
      <c r="N32" s="18"/>
      <c r="O32" s="18"/>
      <c r="P32" s="18"/>
    </row>
    <row r="33" spans="1:16" ht="15.75" customHeight="1" x14ac:dyDescent="0.15">
      <c r="A33" s="15" t="s">
        <v>30</v>
      </c>
      <c r="B33" s="18"/>
      <c r="C33" s="18"/>
      <c r="D33" s="18"/>
      <c r="E33" s="18"/>
      <c r="F33" s="18"/>
      <c r="G33" s="18"/>
      <c r="H33" s="18"/>
      <c r="I33" s="18"/>
      <c r="J33" s="18"/>
      <c r="K33" s="18"/>
      <c r="L33" s="18"/>
      <c r="M33" s="18"/>
      <c r="N33" s="18"/>
      <c r="O33" s="18"/>
      <c r="P33" s="18"/>
    </row>
    <row r="34" spans="1:16" ht="15.75" customHeight="1" x14ac:dyDescent="0.15">
      <c r="A34" s="16" t="e">
        <f>AVERAGE(B27:P30)</f>
        <v>#DIV/0!</v>
      </c>
      <c r="B34" s="18"/>
      <c r="C34" s="18"/>
      <c r="D34" s="18"/>
      <c r="E34" s="18"/>
      <c r="F34" s="18"/>
      <c r="G34" s="18"/>
      <c r="H34" s="18"/>
      <c r="I34" s="18"/>
      <c r="J34" s="18"/>
      <c r="K34" s="18"/>
      <c r="L34" s="18"/>
      <c r="M34" s="18"/>
      <c r="N34" s="18"/>
      <c r="O34" s="18"/>
      <c r="P34" s="18"/>
    </row>
    <row r="36" spans="1:16" ht="15.75" customHeight="1" x14ac:dyDescent="0.15">
      <c r="A36" s="17" t="s">
        <v>31</v>
      </c>
      <c r="B36" s="7"/>
      <c r="C36" s="7"/>
      <c r="D36" s="7"/>
      <c r="E36" s="7"/>
      <c r="F36" s="7"/>
      <c r="G36" s="7"/>
      <c r="H36" s="7"/>
      <c r="I36" s="7"/>
      <c r="J36" s="7"/>
      <c r="K36" s="7"/>
      <c r="L36" s="7"/>
      <c r="M36" s="7"/>
      <c r="N36" s="7"/>
      <c r="O36" s="7"/>
      <c r="P36" s="7"/>
    </row>
    <row r="37" spans="1:16" ht="15.75" customHeight="1" x14ac:dyDescent="0.15">
      <c r="A37" s="19" t="s">
        <v>32</v>
      </c>
      <c r="B37" s="7"/>
      <c r="C37" s="7"/>
      <c r="D37" s="6"/>
      <c r="E37" s="6"/>
      <c r="F37" s="7"/>
      <c r="G37" s="7"/>
      <c r="H37" s="7"/>
      <c r="I37" s="7"/>
      <c r="J37" s="7"/>
      <c r="K37" s="7"/>
      <c r="L37" s="7"/>
      <c r="M37" s="7"/>
      <c r="N37" s="7"/>
      <c r="O37" s="7"/>
      <c r="P37" s="7"/>
    </row>
    <row r="38" spans="1:16" ht="31" customHeight="1" x14ac:dyDescent="0.15">
      <c r="A38" s="18" t="s">
        <v>56</v>
      </c>
      <c r="B38" s="7"/>
      <c r="C38" s="7"/>
      <c r="D38" s="7"/>
      <c r="E38" s="7"/>
      <c r="F38" s="7"/>
      <c r="G38" s="7"/>
      <c r="H38" s="7"/>
      <c r="I38" s="7"/>
      <c r="J38" s="7"/>
      <c r="K38" s="7"/>
      <c r="L38" s="7"/>
      <c r="M38" s="7"/>
      <c r="N38" s="7"/>
      <c r="O38" s="7"/>
      <c r="P38" s="7"/>
    </row>
    <row r="39" spans="1:16" ht="15.75" customHeight="1" x14ac:dyDescent="0.15">
      <c r="A39" s="19" t="s">
        <v>33</v>
      </c>
      <c r="B39" s="7"/>
      <c r="C39" s="7"/>
      <c r="D39" s="7"/>
      <c r="E39" s="7"/>
      <c r="F39" s="7"/>
      <c r="G39" s="7"/>
      <c r="H39" s="7"/>
      <c r="I39" s="7"/>
      <c r="J39" s="7"/>
      <c r="K39" s="7"/>
      <c r="L39" s="7"/>
      <c r="M39" s="7"/>
      <c r="N39" s="7"/>
      <c r="O39" s="7"/>
      <c r="P39" s="7"/>
    </row>
    <row r="40" spans="1:16" ht="15.75" customHeight="1" x14ac:dyDescent="0.15">
      <c r="A40" s="17"/>
      <c r="B40" s="7"/>
      <c r="C40" s="7"/>
      <c r="D40" s="7"/>
      <c r="E40" s="7"/>
      <c r="F40" s="7"/>
      <c r="G40" s="7"/>
      <c r="H40" s="7"/>
      <c r="I40" s="7"/>
      <c r="J40" s="7"/>
      <c r="K40" s="7"/>
      <c r="L40" s="7"/>
      <c r="M40" s="7"/>
      <c r="N40" s="7"/>
      <c r="O40" s="7"/>
      <c r="P40" s="7"/>
    </row>
    <row r="41" spans="1:16" ht="15.75" customHeight="1" x14ac:dyDescent="0.15">
      <c r="A41" s="17" t="s">
        <v>34</v>
      </c>
      <c r="B41" s="7"/>
      <c r="C41" s="7"/>
      <c r="D41" s="7"/>
      <c r="E41" s="7"/>
      <c r="F41" s="7"/>
      <c r="G41" s="7"/>
      <c r="H41" s="7"/>
      <c r="I41" s="7"/>
      <c r="J41" s="7"/>
      <c r="K41" s="7"/>
      <c r="L41" s="7"/>
      <c r="M41" s="7"/>
      <c r="N41" s="7"/>
      <c r="O41" s="7"/>
      <c r="P41" s="7"/>
    </row>
    <row r="42" spans="1:16" ht="13" x14ac:dyDescent="0.15">
      <c r="A42" s="10" t="s">
        <v>35</v>
      </c>
      <c r="B42" s="7" t="str">
        <f t="shared" ref="B42:P42" si="7">IF(B39="completely",1,"")</f>
        <v/>
      </c>
      <c r="C42" s="7" t="str">
        <f t="shared" si="7"/>
        <v/>
      </c>
      <c r="D42" s="7" t="str">
        <f t="shared" si="7"/>
        <v/>
      </c>
      <c r="E42" s="7" t="str">
        <f t="shared" si="7"/>
        <v/>
      </c>
      <c r="F42" s="7" t="str">
        <f t="shared" si="7"/>
        <v/>
      </c>
      <c r="G42" s="7" t="str">
        <f t="shared" si="7"/>
        <v/>
      </c>
      <c r="H42" s="7" t="str">
        <f t="shared" si="7"/>
        <v/>
      </c>
      <c r="I42" s="7" t="str">
        <f t="shared" si="7"/>
        <v/>
      </c>
      <c r="J42" s="7" t="str">
        <f t="shared" si="7"/>
        <v/>
      </c>
      <c r="K42" s="7" t="str">
        <f t="shared" si="7"/>
        <v/>
      </c>
      <c r="L42" s="7" t="str">
        <f t="shared" si="7"/>
        <v/>
      </c>
      <c r="M42" s="7" t="str">
        <f t="shared" si="7"/>
        <v/>
      </c>
      <c r="N42" s="7" t="str">
        <f t="shared" si="7"/>
        <v/>
      </c>
      <c r="O42" s="7" t="str">
        <f t="shared" si="7"/>
        <v/>
      </c>
      <c r="P42" s="7" t="str">
        <f t="shared" si="7"/>
        <v/>
      </c>
    </row>
    <row r="43" spans="1:16" ht="13" x14ac:dyDescent="0.15">
      <c r="A43" s="13" t="s">
        <v>36</v>
      </c>
      <c r="B43" s="7" t="str">
        <f t="shared" ref="B43:P43" si="8">IF(B39="somewhat",0.5,"")</f>
        <v/>
      </c>
      <c r="C43" s="7" t="str">
        <f t="shared" si="8"/>
        <v/>
      </c>
      <c r="D43" s="7" t="str">
        <f t="shared" si="8"/>
        <v/>
      </c>
      <c r="E43" s="7" t="str">
        <f t="shared" si="8"/>
        <v/>
      </c>
      <c r="F43" s="7" t="str">
        <f t="shared" si="8"/>
        <v/>
      </c>
      <c r="G43" s="7" t="str">
        <f t="shared" si="8"/>
        <v/>
      </c>
      <c r="H43" s="7" t="str">
        <f t="shared" si="8"/>
        <v/>
      </c>
      <c r="I43" s="7" t="str">
        <f t="shared" si="8"/>
        <v/>
      </c>
      <c r="J43" s="7" t="str">
        <f t="shared" si="8"/>
        <v/>
      </c>
      <c r="K43" s="7" t="str">
        <f t="shared" si="8"/>
        <v/>
      </c>
      <c r="L43" s="7" t="str">
        <f t="shared" si="8"/>
        <v/>
      </c>
      <c r="M43" s="7" t="str">
        <f t="shared" si="8"/>
        <v/>
      </c>
      <c r="N43" s="7" t="str">
        <f t="shared" si="8"/>
        <v/>
      </c>
      <c r="O43" s="7" t="str">
        <f t="shared" si="8"/>
        <v/>
      </c>
      <c r="P43" s="7" t="str">
        <f t="shared" si="8"/>
        <v/>
      </c>
    </row>
    <row r="44" spans="1:16" ht="14" x14ac:dyDescent="0.15">
      <c r="A44" s="14" t="s">
        <v>37</v>
      </c>
      <c r="B44" s="20" t="str">
        <f t="shared" ref="B44:P44" si="9">IF(B39="not at all",0,"")</f>
        <v/>
      </c>
      <c r="C44" s="20" t="str">
        <f t="shared" si="9"/>
        <v/>
      </c>
      <c r="D44" s="20" t="str">
        <f t="shared" si="9"/>
        <v/>
      </c>
      <c r="E44" s="20" t="str">
        <f t="shared" si="9"/>
        <v/>
      </c>
      <c r="F44" s="20" t="str">
        <f t="shared" si="9"/>
        <v/>
      </c>
      <c r="G44" s="20" t="str">
        <f t="shared" si="9"/>
        <v/>
      </c>
      <c r="H44" s="20" t="str">
        <f t="shared" si="9"/>
        <v/>
      </c>
      <c r="I44" s="20" t="str">
        <f t="shared" si="9"/>
        <v/>
      </c>
      <c r="J44" s="20" t="str">
        <f t="shared" si="9"/>
        <v/>
      </c>
      <c r="K44" s="20" t="str">
        <f t="shared" si="9"/>
        <v/>
      </c>
      <c r="L44" s="20" t="str">
        <f t="shared" si="9"/>
        <v/>
      </c>
      <c r="M44" s="20" t="str">
        <f t="shared" si="9"/>
        <v/>
      </c>
      <c r="N44" s="20" t="str">
        <f t="shared" si="9"/>
        <v/>
      </c>
      <c r="O44" s="20" t="str">
        <f t="shared" si="9"/>
        <v/>
      </c>
      <c r="P44" s="20" t="str">
        <f t="shared" si="9"/>
        <v/>
      </c>
    </row>
    <row r="45" spans="1:16" ht="14" x14ac:dyDescent="0.15">
      <c r="A45" s="14" t="s">
        <v>38</v>
      </c>
      <c r="B45" s="20" t="str">
        <f t="shared" ref="B45:P45" si="10">IF(B39="unsure (insufficient data)",0,"")</f>
        <v/>
      </c>
      <c r="C45" s="20" t="str">
        <f t="shared" si="10"/>
        <v/>
      </c>
      <c r="D45" s="20" t="str">
        <f t="shared" si="10"/>
        <v/>
      </c>
      <c r="E45" s="20" t="str">
        <f t="shared" si="10"/>
        <v/>
      </c>
      <c r="F45" s="20" t="str">
        <f t="shared" si="10"/>
        <v/>
      </c>
      <c r="G45" s="20" t="str">
        <f t="shared" si="10"/>
        <v/>
      </c>
      <c r="H45" s="20" t="str">
        <f t="shared" si="10"/>
        <v/>
      </c>
      <c r="I45" s="20" t="str">
        <f t="shared" si="10"/>
        <v/>
      </c>
      <c r="J45" s="20" t="str">
        <f t="shared" si="10"/>
        <v/>
      </c>
      <c r="K45" s="20" t="str">
        <f t="shared" si="10"/>
        <v/>
      </c>
      <c r="L45" s="20" t="str">
        <f t="shared" si="10"/>
        <v/>
      </c>
      <c r="M45" s="20" t="str">
        <f t="shared" si="10"/>
        <v/>
      </c>
      <c r="N45" s="20" t="str">
        <f t="shared" si="10"/>
        <v/>
      </c>
      <c r="O45" s="20" t="str">
        <f t="shared" si="10"/>
        <v/>
      </c>
      <c r="P45" s="20" t="str">
        <f t="shared" si="10"/>
        <v/>
      </c>
    </row>
    <row r="46" spans="1:16" ht="13" x14ac:dyDescent="0.15">
      <c r="A46" s="25"/>
      <c r="B46" s="7"/>
      <c r="C46" s="7"/>
      <c r="D46" s="7"/>
      <c r="E46" s="7"/>
      <c r="F46" s="7"/>
      <c r="G46" s="7"/>
      <c r="H46" s="7"/>
      <c r="I46" s="7"/>
      <c r="J46" s="7"/>
      <c r="K46" s="7"/>
      <c r="L46" s="7"/>
      <c r="M46" s="7"/>
      <c r="N46" s="7"/>
      <c r="O46" s="7"/>
      <c r="P46" s="7"/>
    </row>
    <row r="47" spans="1:16" ht="13" x14ac:dyDescent="0.15">
      <c r="A47" s="21" t="s">
        <v>39</v>
      </c>
      <c r="B47" s="7"/>
      <c r="C47" s="7"/>
      <c r="D47" s="7"/>
      <c r="E47" s="7"/>
      <c r="F47" s="7"/>
      <c r="G47" s="7"/>
      <c r="H47" s="7"/>
      <c r="I47" s="7"/>
      <c r="J47" s="7"/>
      <c r="K47" s="7"/>
      <c r="L47" s="7"/>
      <c r="M47" s="7"/>
      <c r="N47" s="7"/>
      <c r="O47" s="7"/>
      <c r="P47" s="7"/>
    </row>
    <row r="48" spans="1:16" ht="13" x14ac:dyDescent="0.15">
      <c r="A48" s="30" t="e">
        <f>AVERAGE(B42:P44)</f>
        <v>#DIV/0!</v>
      </c>
      <c r="B48" s="7"/>
      <c r="C48" s="7"/>
      <c r="D48" s="7"/>
      <c r="E48" s="7"/>
      <c r="F48" s="7"/>
      <c r="G48" s="7"/>
      <c r="H48" s="7"/>
      <c r="I48" s="7"/>
      <c r="J48" s="7"/>
      <c r="K48" s="7"/>
      <c r="L48" s="7"/>
      <c r="M48" s="7"/>
      <c r="N48" s="7"/>
      <c r="O48" s="7"/>
      <c r="P48" s="7"/>
    </row>
    <row r="49" spans="1:16" ht="13" x14ac:dyDescent="0.15">
      <c r="A49" s="19"/>
      <c r="B49" s="7"/>
      <c r="C49" s="7"/>
      <c r="D49" s="7"/>
      <c r="E49" s="7"/>
      <c r="F49" s="7"/>
      <c r="G49" s="7"/>
      <c r="H49" s="7"/>
      <c r="I49" s="7"/>
      <c r="J49" s="7"/>
      <c r="K49" s="7"/>
      <c r="L49" s="7"/>
      <c r="M49" s="7"/>
      <c r="N49" s="7"/>
      <c r="O49" s="7"/>
      <c r="P49" s="7"/>
    </row>
    <row r="50" spans="1:16" ht="13" x14ac:dyDescent="0.15">
      <c r="A50" s="17" t="s">
        <v>40</v>
      </c>
      <c r="B50" s="7"/>
      <c r="C50" s="7"/>
      <c r="D50" s="7"/>
      <c r="E50" s="7"/>
      <c r="F50" s="7"/>
      <c r="G50" s="7"/>
      <c r="H50" s="7"/>
      <c r="I50" s="7"/>
      <c r="J50" s="7"/>
      <c r="K50" s="7"/>
      <c r="L50" s="7"/>
      <c r="M50" s="7"/>
      <c r="N50" s="7"/>
      <c r="O50" s="7"/>
      <c r="P50" s="7"/>
    </row>
    <row r="51" spans="1:16" ht="13" x14ac:dyDescent="0.15">
      <c r="A51" s="19" t="s">
        <v>41</v>
      </c>
      <c r="B51" s="6"/>
      <c r="C51" s="7"/>
      <c r="D51" s="7"/>
      <c r="E51" s="7"/>
      <c r="F51" s="7"/>
      <c r="G51" s="7"/>
      <c r="H51" s="7"/>
      <c r="I51" s="7"/>
      <c r="J51" s="7"/>
      <c r="K51" s="7"/>
      <c r="L51" s="7"/>
      <c r="M51" s="7"/>
      <c r="N51" s="7"/>
      <c r="O51" s="7"/>
      <c r="P51" s="7"/>
    </row>
    <row r="52" spans="1:16" ht="13" x14ac:dyDescent="0.15">
      <c r="A52" s="19" t="s">
        <v>42</v>
      </c>
      <c r="B52" s="7"/>
      <c r="C52" s="7"/>
      <c r="D52" s="7"/>
      <c r="E52" s="7"/>
      <c r="F52" s="7"/>
      <c r="G52" s="7"/>
      <c r="H52" s="7"/>
      <c r="I52" s="7"/>
      <c r="J52" s="7"/>
      <c r="K52" s="7"/>
      <c r="L52" s="7"/>
      <c r="M52" s="7"/>
      <c r="N52" s="7"/>
      <c r="O52" s="7"/>
      <c r="P52" s="7"/>
    </row>
    <row r="53" spans="1:16" ht="13" x14ac:dyDescent="0.15">
      <c r="A53" s="22"/>
      <c r="B53" s="7"/>
      <c r="C53" s="7"/>
      <c r="D53" s="7"/>
      <c r="E53" s="7"/>
      <c r="F53" s="7"/>
      <c r="G53" s="7"/>
      <c r="H53" s="7"/>
      <c r="I53" s="7"/>
      <c r="J53" s="7"/>
      <c r="K53" s="7"/>
      <c r="L53" s="7"/>
      <c r="M53" s="7"/>
      <c r="N53" s="7"/>
      <c r="O53" s="7"/>
      <c r="P53" s="7"/>
    </row>
    <row r="54" spans="1:16" ht="13" x14ac:dyDescent="0.15">
      <c r="A54" s="17" t="s">
        <v>43</v>
      </c>
      <c r="B54" s="7"/>
      <c r="C54" s="7"/>
      <c r="D54" s="7"/>
      <c r="E54" s="7"/>
      <c r="F54" s="7"/>
      <c r="G54" s="7"/>
      <c r="H54" s="7"/>
      <c r="I54" s="7"/>
      <c r="J54" s="7"/>
      <c r="K54" s="7"/>
      <c r="L54" s="7"/>
      <c r="M54" s="7"/>
      <c r="N54" s="7"/>
      <c r="O54" s="7"/>
      <c r="P54" s="7"/>
    </row>
    <row r="55" spans="1:16" ht="14" x14ac:dyDescent="0.15">
      <c r="A55" s="10" t="s">
        <v>44</v>
      </c>
      <c r="B55" s="20" t="str">
        <f t="shared" ref="B55:P55" si="11">IF(B52="completely",1,"")</f>
        <v/>
      </c>
      <c r="C55" s="20" t="str">
        <f t="shared" si="11"/>
        <v/>
      </c>
      <c r="D55" s="20" t="str">
        <f t="shared" si="11"/>
        <v/>
      </c>
      <c r="E55" s="20" t="str">
        <f t="shared" si="11"/>
        <v/>
      </c>
      <c r="F55" s="20" t="str">
        <f t="shared" si="11"/>
        <v/>
      </c>
      <c r="G55" s="20" t="str">
        <f t="shared" si="11"/>
        <v/>
      </c>
      <c r="H55" s="20" t="str">
        <f t="shared" si="11"/>
        <v/>
      </c>
      <c r="I55" s="20" t="str">
        <f t="shared" si="11"/>
        <v/>
      </c>
      <c r="J55" s="20" t="str">
        <f t="shared" si="11"/>
        <v/>
      </c>
      <c r="K55" s="20" t="str">
        <f t="shared" si="11"/>
        <v/>
      </c>
      <c r="L55" s="20" t="str">
        <f t="shared" si="11"/>
        <v/>
      </c>
      <c r="M55" s="20" t="str">
        <f t="shared" si="11"/>
        <v/>
      </c>
      <c r="N55" s="20" t="str">
        <f t="shared" si="11"/>
        <v/>
      </c>
      <c r="O55" s="20" t="str">
        <f t="shared" si="11"/>
        <v/>
      </c>
      <c r="P55" s="20" t="str">
        <f t="shared" si="11"/>
        <v/>
      </c>
    </row>
    <row r="56" spans="1:16" ht="14" x14ac:dyDescent="0.15">
      <c r="A56" s="13" t="s">
        <v>45</v>
      </c>
      <c r="B56" s="20" t="str">
        <f t="shared" ref="B56:P56" si="12">IF(B52="somewhat",0.5,"")</f>
        <v/>
      </c>
      <c r="C56" s="20" t="str">
        <f t="shared" si="12"/>
        <v/>
      </c>
      <c r="D56" s="20" t="str">
        <f t="shared" si="12"/>
        <v/>
      </c>
      <c r="E56" s="20" t="str">
        <f t="shared" si="12"/>
        <v/>
      </c>
      <c r="F56" s="20" t="str">
        <f t="shared" si="12"/>
        <v/>
      </c>
      <c r="G56" s="20" t="str">
        <f t="shared" si="12"/>
        <v/>
      </c>
      <c r="H56" s="20" t="str">
        <f t="shared" si="12"/>
        <v/>
      </c>
      <c r="I56" s="20" t="str">
        <f t="shared" si="12"/>
        <v/>
      </c>
      <c r="J56" s="20" t="str">
        <f t="shared" si="12"/>
        <v/>
      </c>
      <c r="K56" s="20" t="str">
        <f t="shared" si="12"/>
        <v/>
      </c>
      <c r="L56" s="20" t="str">
        <f t="shared" si="12"/>
        <v/>
      </c>
      <c r="M56" s="20" t="str">
        <f t="shared" si="12"/>
        <v/>
      </c>
      <c r="N56" s="20" t="str">
        <f t="shared" si="12"/>
        <v/>
      </c>
      <c r="O56" s="20" t="str">
        <f t="shared" si="12"/>
        <v/>
      </c>
      <c r="P56" s="20" t="str">
        <f t="shared" si="12"/>
        <v/>
      </c>
    </row>
    <row r="57" spans="1:16" ht="14" x14ac:dyDescent="0.15">
      <c r="A57" s="14" t="s">
        <v>46</v>
      </c>
      <c r="B57" s="20" t="str">
        <f t="shared" ref="B57:P57" si="13">IF(B52="not at all",0,"")</f>
        <v/>
      </c>
      <c r="C57" s="20" t="str">
        <f t="shared" si="13"/>
        <v/>
      </c>
      <c r="D57" s="20" t="str">
        <f t="shared" si="13"/>
        <v/>
      </c>
      <c r="E57" s="20" t="str">
        <f t="shared" si="13"/>
        <v/>
      </c>
      <c r="F57" s="20" t="str">
        <f t="shared" si="13"/>
        <v/>
      </c>
      <c r="G57" s="20" t="str">
        <f t="shared" si="13"/>
        <v/>
      </c>
      <c r="H57" s="20" t="str">
        <f t="shared" si="13"/>
        <v/>
      </c>
      <c r="I57" s="20" t="str">
        <f t="shared" si="13"/>
        <v/>
      </c>
      <c r="J57" s="20" t="str">
        <f t="shared" si="13"/>
        <v/>
      </c>
      <c r="K57" s="20" t="str">
        <f t="shared" si="13"/>
        <v/>
      </c>
      <c r="L57" s="20" t="str">
        <f t="shared" si="13"/>
        <v/>
      </c>
      <c r="M57" s="20" t="str">
        <f t="shared" si="13"/>
        <v/>
      </c>
      <c r="N57" s="20" t="str">
        <f t="shared" si="13"/>
        <v/>
      </c>
      <c r="O57" s="20" t="str">
        <f t="shared" si="13"/>
        <v/>
      </c>
      <c r="P57" s="20" t="str">
        <f t="shared" si="13"/>
        <v/>
      </c>
    </row>
    <row r="58" spans="1:16" ht="14" x14ac:dyDescent="0.15">
      <c r="A58" s="14" t="s">
        <v>47</v>
      </c>
      <c r="B58" s="20" t="str">
        <f t="shared" ref="B58:P58" si="14">IF(B52="unsure (insufficient data)",0,"")</f>
        <v/>
      </c>
      <c r="C58" s="20" t="str">
        <f t="shared" si="14"/>
        <v/>
      </c>
      <c r="D58" s="20" t="str">
        <f t="shared" si="14"/>
        <v/>
      </c>
      <c r="E58" s="20" t="str">
        <f t="shared" si="14"/>
        <v/>
      </c>
      <c r="F58" s="20" t="str">
        <f t="shared" si="14"/>
        <v/>
      </c>
      <c r="G58" s="20" t="str">
        <f t="shared" si="14"/>
        <v/>
      </c>
      <c r="H58" s="20" t="str">
        <f t="shared" si="14"/>
        <v/>
      </c>
      <c r="I58" s="20" t="str">
        <f t="shared" si="14"/>
        <v/>
      </c>
      <c r="J58" s="20" t="str">
        <f t="shared" si="14"/>
        <v/>
      </c>
      <c r="K58" s="20" t="str">
        <f t="shared" si="14"/>
        <v/>
      </c>
      <c r="L58" s="20" t="str">
        <f t="shared" si="14"/>
        <v/>
      </c>
      <c r="M58" s="20" t="str">
        <f t="shared" si="14"/>
        <v/>
      </c>
      <c r="N58" s="20" t="str">
        <f t="shared" si="14"/>
        <v/>
      </c>
      <c r="O58" s="20" t="str">
        <f t="shared" si="14"/>
        <v/>
      </c>
      <c r="P58" s="20" t="str">
        <f t="shared" si="14"/>
        <v/>
      </c>
    </row>
    <row r="59" spans="1:16" ht="13" x14ac:dyDescent="0.15">
      <c r="A59" s="25"/>
      <c r="B59" s="7"/>
      <c r="C59" s="7"/>
      <c r="D59" s="7"/>
      <c r="E59" s="7"/>
      <c r="F59" s="7"/>
      <c r="G59" s="7"/>
      <c r="H59" s="7"/>
      <c r="I59" s="7"/>
      <c r="J59" s="7"/>
      <c r="K59" s="7"/>
      <c r="L59" s="7"/>
      <c r="M59" s="7"/>
      <c r="N59" s="7"/>
      <c r="O59" s="7"/>
      <c r="P59" s="7"/>
    </row>
    <row r="60" spans="1:16" ht="13" x14ac:dyDescent="0.15">
      <c r="A60" s="21" t="s">
        <v>48</v>
      </c>
      <c r="B60" s="7"/>
      <c r="C60" s="7"/>
      <c r="D60" s="7"/>
      <c r="E60" s="7"/>
      <c r="F60" s="7"/>
      <c r="G60" s="7"/>
      <c r="H60" s="7"/>
      <c r="I60" s="7"/>
      <c r="J60" s="7"/>
      <c r="K60" s="7"/>
      <c r="L60" s="7"/>
      <c r="M60" s="7"/>
      <c r="N60" s="7"/>
      <c r="O60" s="7"/>
      <c r="P60" s="7"/>
    </row>
    <row r="61" spans="1:16" ht="14" x14ac:dyDescent="0.15">
      <c r="A61" s="31" t="e">
        <f>AVERAGE(B55:P57)</f>
        <v>#DIV/0!</v>
      </c>
      <c r="B61" s="7"/>
      <c r="C61" s="7"/>
      <c r="D61" s="7"/>
      <c r="E61" s="7"/>
      <c r="F61" s="7"/>
      <c r="G61" s="7"/>
      <c r="H61" s="7"/>
      <c r="I61" s="7"/>
      <c r="J61" s="7"/>
      <c r="K61" s="7"/>
      <c r="L61" s="7"/>
      <c r="M61" s="7"/>
      <c r="N61" s="7"/>
      <c r="O61" s="7"/>
      <c r="P61" s="7"/>
    </row>
  </sheetData>
  <conditionalFormatting sqref="B52:B61">
    <cfRule type="expression" dxfId="309" priority="16">
      <formula>$B$51="N"</formula>
    </cfRule>
  </conditionalFormatting>
  <conditionalFormatting sqref="C52:C61">
    <cfRule type="expression" dxfId="308" priority="17">
      <formula>$C$51="N"</formula>
    </cfRule>
  </conditionalFormatting>
  <conditionalFormatting sqref="D52:D61">
    <cfRule type="expression" dxfId="307" priority="18">
      <formula>$D$51="N"</formula>
    </cfRule>
  </conditionalFormatting>
  <conditionalFormatting sqref="E52:E61">
    <cfRule type="expression" dxfId="306" priority="19">
      <formula>$E$51="N"</formula>
    </cfRule>
  </conditionalFormatting>
  <conditionalFormatting sqref="F52:F61">
    <cfRule type="expression" dxfId="305" priority="20">
      <formula>$F$51="N"</formula>
    </cfRule>
  </conditionalFormatting>
  <conditionalFormatting sqref="G52:G61">
    <cfRule type="expression" dxfId="304" priority="21">
      <formula>$G$51="N"</formula>
    </cfRule>
  </conditionalFormatting>
  <conditionalFormatting sqref="H52:H61">
    <cfRule type="expression" dxfId="303" priority="22">
      <formula>$H$51="N"</formula>
    </cfRule>
  </conditionalFormatting>
  <conditionalFormatting sqref="I52:I61">
    <cfRule type="expression" dxfId="302" priority="23">
      <formula>$I$51="N"</formula>
    </cfRule>
  </conditionalFormatting>
  <conditionalFormatting sqref="J52:J61">
    <cfRule type="expression" dxfId="301" priority="24">
      <formula>$J$51="N"</formula>
    </cfRule>
  </conditionalFormatting>
  <conditionalFormatting sqref="K52:K61">
    <cfRule type="expression" dxfId="300" priority="25">
      <formula>$K$51="N"</formula>
    </cfRule>
  </conditionalFormatting>
  <conditionalFormatting sqref="B12:P12">
    <cfRule type="notContainsBlanks" dxfId="299" priority="26">
      <formula>LEN(TRIM(B12))&gt;0</formula>
    </cfRule>
  </conditionalFormatting>
  <conditionalFormatting sqref="B7:B9">
    <cfRule type="expression" dxfId="298" priority="27">
      <formula>$B$6="N"</formula>
    </cfRule>
  </conditionalFormatting>
  <conditionalFormatting sqref="B8:B9">
    <cfRule type="expression" dxfId="297" priority="28">
      <formula>$B$7="Y"</formula>
    </cfRule>
  </conditionalFormatting>
  <conditionalFormatting sqref="B13:P13">
    <cfRule type="notContainsBlanks" dxfId="296" priority="29">
      <formula>LEN(TRIM(B13))&gt;0</formula>
    </cfRule>
  </conditionalFormatting>
  <conditionalFormatting sqref="B9">
    <cfRule type="expression" dxfId="295" priority="30">
      <formula>$B$8="Y"</formula>
    </cfRule>
  </conditionalFormatting>
  <conditionalFormatting sqref="B22:B23">
    <cfRule type="expression" dxfId="294" priority="31">
      <formula>$B$21="N"</formula>
    </cfRule>
  </conditionalFormatting>
  <conditionalFormatting sqref="C15:C61">
    <cfRule type="expression" dxfId="293" priority="32">
      <formula>$C$12="X"</formula>
    </cfRule>
  </conditionalFormatting>
  <conditionalFormatting sqref="B15:B61">
    <cfRule type="expression" dxfId="292" priority="33">
      <formula>$B$12="X"</formula>
    </cfRule>
  </conditionalFormatting>
  <conditionalFormatting sqref="C7:C9">
    <cfRule type="expression" dxfId="291" priority="34">
      <formula>$C$6="N"</formula>
    </cfRule>
  </conditionalFormatting>
  <conditionalFormatting sqref="C8:C9">
    <cfRule type="expression" dxfId="290" priority="35">
      <formula>$C$7="Y"</formula>
    </cfRule>
  </conditionalFormatting>
  <conditionalFormatting sqref="C9">
    <cfRule type="expression" dxfId="289" priority="36">
      <formula>$C$8="Y"</formula>
    </cfRule>
  </conditionalFormatting>
  <conditionalFormatting sqref="D15:D61">
    <cfRule type="expression" dxfId="288" priority="37">
      <formula>$D$12="X"</formula>
    </cfRule>
  </conditionalFormatting>
  <conditionalFormatting sqref="D7:D9">
    <cfRule type="expression" dxfId="287" priority="38">
      <formula>$D$6="N"</formula>
    </cfRule>
  </conditionalFormatting>
  <conditionalFormatting sqref="D8:D9">
    <cfRule type="expression" dxfId="286" priority="39">
      <formula>$D$7="Y"</formula>
    </cfRule>
  </conditionalFormatting>
  <conditionalFormatting sqref="D9">
    <cfRule type="expression" dxfId="285" priority="40">
      <formula>$D$8="Y"</formula>
    </cfRule>
  </conditionalFormatting>
  <conditionalFormatting sqref="E15:E61">
    <cfRule type="expression" dxfId="284" priority="41">
      <formula>$E$12="X"</formula>
    </cfRule>
  </conditionalFormatting>
  <conditionalFormatting sqref="E7:E9">
    <cfRule type="expression" dxfId="283" priority="42">
      <formula>$E$6="N"</formula>
    </cfRule>
  </conditionalFormatting>
  <conditionalFormatting sqref="E8:E9">
    <cfRule type="expression" dxfId="282" priority="43">
      <formula>$E$7="Y"</formula>
    </cfRule>
  </conditionalFormatting>
  <conditionalFormatting sqref="E9">
    <cfRule type="expression" dxfId="281" priority="44">
      <formula>$E$8="Y"</formula>
    </cfRule>
  </conditionalFormatting>
  <conditionalFormatting sqref="F15:F61">
    <cfRule type="expression" dxfId="280" priority="45">
      <formula>$F$12="X"</formula>
    </cfRule>
  </conditionalFormatting>
  <conditionalFormatting sqref="F7:F9">
    <cfRule type="expression" dxfId="279" priority="46">
      <formula>$F$6="N"</formula>
    </cfRule>
  </conditionalFormatting>
  <conditionalFormatting sqref="F8:F9">
    <cfRule type="expression" dxfId="278" priority="47">
      <formula>$F$7="Y"</formula>
    </cfRule>
  </conditionalFormatting>
  <conditionalFormatting sqref="F9">
    <cfRule type="expression" dxfId="277" priority="48">
      <formula>$F$8="Y"</formula>
    </cfRule>
  </conditionalFormatting>
  <conditionalFormatting sqref="G15:G61">
    <cfRule type="expression" dxfId="276" priority="49">
      <formula>$G$12="X"</formula>
    </cfRule>
  </conditionalFormatting>
  <conditionalFormatting sqref="G7:G9">
    <cfRule type="expression" dxfId="275" priority="50">
      <formula>$G$6="N"</formula>
    </cfRule>
  </conditionalFormatting>
  <conditionalFormatting sqref="G8:G9">
    <cfRule type="expression" dxfId="274" priority="51">
      <formula>$G$7="Y"</formula>
    </cfRule>
  </conditionalFormatting>
  <conditionalFormatting sqref="G9">
    <cfRule type="expression" dxfId="273" priority="52">
      <formula>$G$8="Y"</formula>
    </cfRule>
  </conditionalFormatting>
  <conditionalFormatting sqref="H15:H61">
    <cfRule type="expression" dxfId="272" priority="53">
      <formula>$H$12="X"</formula>
    </cfRule>
  </conditionalFormatting>
  <conditionalFormatting sqref="H7:H9">
    <cfRule type="expression" dxfId="271" priority="54">
      <formula>$H$6="N"</formula>
    </cfRule>
  </conditionalFormatting>
  <conditionalFormatting sqref="H8:H9">
    <cfRule type="expression" dxfId="270" priority="55">
      <formula>$H$7="Y"</formula>
    </cfRule>
  </conditionalFormatting>
  <conditionalFormatting sqref="H9">
    <cfRule type="expression" dxfId="269" priority="56">
      <formula>$H$8="Y"</formula>
    </cfRule>
  </conditionalFormatting>
  <conditionalFormatting sqref="I15:I61">
    <cfRule type="expression" dxfId="268" priority="57">
      <formula>$I$12="X"</formula>
    </cfRule>
  </conditionalFormatting>
  <conditionalFormatting sqref="I7:I9">
    <cfRule type="expression" dxfId="267" priority="58">
      <formula>$I$6="N"</formula>
    </cfRule>
  </conditionalFormatting>
  <conditionalFormatting sqref="I8:I9">
    <cfRule type="expression" dxfId="266" priority="59">
      <formula>$I$7="Y"</formula>
    </cfRule>
  </conditionalFormatting>
  <conditionalFormatting sqref="I9">
    <cfRule type="expression" dxfId="265" priority="60">
      <formula>$I$8="Y"</formula>
    </cfRule>
  </conditionalFormatting>
  <conditionalFormatting sqref="J15:J61">
    <cfRule type="expression" dxfId="264" priority="61">
      <formula>$J$12="X"</formula>
    </cfRule>
  </conditionalFormatting>
  <conditionalFormatting sqref="J7:J9">
    <cfRule type="expression" dxfId="263" priority="62">
      <formula>$J$6="N"</formula>
    </cfRule>
  </conditionalFormatting>
  <conditionalFormatting sqref="J8:J9">
    <cfRule type="expression" dxfId="262" priority="63">
      <formula>$J$7="Y"</formula>
    </cfRule>
  </conditionalFormatting>
  <conditionalFormatting sqref="J9">
    <cfRule type="expression" dxfId="261" priority="64">
      <formula>$J$8="Y"</formula>
    </cfRule>
  </conditionalFormatting>
  <conditionalFormatting sqref="K15:K61">
    <cfRule type="expression" dxfId="260" priority="65">
      <formula>$K$12="X"</formula>
    </cfRule>
  </conditionalFormatting>
  <conditionalFormatting sqref="L7:L9">
    <cfRule type="expression" dxfId="259" priority="66">
      <formula>$L$6="N"</formula>
    </cfRule>
  </conditionalFormatting>
  <conditionalFormatting sqref="K8:K9">
    <cfRule type="expression" dxfId="258" priority="67">
      <formula>$K$7="Y"</formula>
    </cfRule>
  </conditionalFormatting>
  <conditionalFormatting sqref="K9">
    <cfRule type="expression" dxfId="257" priority="68">
      <formula>$K$8="Y"</formula>
    </cfRule>
  </conditionalFormatting>
  <conditionalFormatting sqref="B27:P27">
    <cfRule type="notContainsBlanks" dxfId="256" priority="69">
      <formula>LEN(TRIM(B27))&gt;0</formula>
    </cfRule>
  </conditionalFormatting>
  <conditionalFormatting sqref="B28:P28">
    <cfRule type="notContainsBlanks" dxfId="255" priority="70">
      <formula>LEN(TRIM(B28))&gt;0</formula>
    </cfRule>
  </conditionalFormatting>
  <conditionalFormatting sqref="B29:P29">
    <cfRule type="notContainsBlanks" dxfId="254" priority="71">
      <formula>LEN(TRIM(B29))&gt;0</formula>
    </cfRule>
  </conditionalFormatting>
  <conditionalFormatting sqref="B30:P31">
    <cfRule type="notContainsBlanks" dxfId="253" priority="72">
      <formula>LEN(TRIM(B30))&gt;0</formula>
    </cfRule>
  </conditionalFormatting>
  <conditionalFormatting sqref="C22:C23">
    <cfRule type="expression" dxfId="252" priority="73">
      <formula>$C$21="N"</formula>
    </cfRule>
  </conditionalFormatting>
  <conditionalFormatting sqref="D22:D23">
    <cfRule type="expression" dxfId="251" priority="74">
      <formula>$D$21="N"</formula>
    </cfRule>
  </conditionalFormatting>
  <conditionalFormatting sqref="E22:E23">
    <cfRule type="expression" dxfId="250" priority="75">
      <formula>$E$21="N"</formula>
    </cfRule>
  </conditionalFormatting>
  <conditionalFormatting sqref="F22:F23">
    <cfRule type="expression" dxfId="249" priority="76">
      <formula>$F$21="N"</formula>
    </cfRule>
  </conditionalFormatting>
  <conditionalFormatting sqref="G22:G23">
    <cfRule type="expression" dxfId="248" priority="77">
      <formula>$G$21="N"</formula>
    </cfRule>
  </conditionalFormatting>
  <conditionalFormatting sqref="H22:H23">
    <cfRule type="expression" dxfId="247" priority="78">
      <formula>$H$21="N"</formula>
    </cfRule>
  </conditionalFormatting>
  <conditionalFormatting sqref="I22:I23">
    <cfRule type="expression" dxfId="246" priority="79">
      <formula>$I$21="N"</formula>
    </cfRule>
  </conditionalFormatting>
  <conditionalFormatting sqref="J22:J23">
    <cfRule type="expression" dxfId="245" priority="80">
      <formula>$J$21="N"</formula>
    </cfRule>
  </conditionalFormatting>
  <conditionalFormatting sqref="K22:K23">
    <cfRule type="expression" dxfId="244" priority="81">
      <formula>$K$21="N"</formula>
    </cfRule>
  </conditionalFormatting>
  <conditionalFormatting sqref="B38:B48">
    <cfRule type="expression" dxfId="243" priority="82">
      <formula>$B$37="N"</formula>
    </cfRule>
  </conditionalFormatting>
  <conditionalFormatting sqref="C38:C48">
    <cfRule type="expression" dxfId="242" priority="83">
      <formula>$C$37="N"</formula>
    </cfRule>
  </conditionalFormatting>
  <conditionalFormatting sqref="D38:D48">
    <cfRule type="expression" dxfId="241" priority="84">
      <formula>$D$37="N"</formula>
    </cfRule>
  </conditionalFormatting>
  <conditionalFormatting sqref="E38:E48">
    <cfRule type="expression" dxfId="240" priority="85">
      <formula>$E$37="N"</formula>
    </cfRule>
  </conditionalFormatting>
  <conditionalFormatting sqref="F38:F48">
    <cfRule type="expression" dxfId="239" priority="86">
      <formula>$F$37="N"</formula>
    </cfRule>
  </conditionalFormatting>
  <conditionalFormatting sqref="G38:G48">
    <cfRule type="expression" dxfId="238" priority="87">
      <formula>$G$37="N"</formula>
    </cfRule>
  </conditionalFormatting>
  <conditionalFormatting sqref="H38:H48">
    <cfRule type="expression" dxfId="237" priority="88">
      <formula>$H$37="N"</formula>
    </cfRule>
  </conditionalFormatting>
  <conditionalFormatting sqref="I38:I49">
    <cfRule type="expression" dxfId="236" priority="89">
      <formula>$I$37="N"</formula>
    </cfRule>
  </conditionalFormatting>
  <conditionalFormatting sqref="J38:J48">
    <cfRule type="expression" dxfId="235" priority="90">
      <formula>$J$37="N"</formula>
    </cfRule>
  </conditionalFormatting>
  <conditionalFormatting sqref="K38:K48">
    <cfRule type="expression" dxfId="234" priority="91">
      <formula>$K$37="N"</formula>
    </cfRule>
  </conditionalFormatting>
  <conditionalFormatting sqref="B19:B20">
    <cfRule type="expression" dxfId="233" priority="92">
      <formula>$B$17="N"</formula>
    </cfRule>
  </conditionalFormatting>
  <conditionalFormatting sqref="C19:C20">
    <cfRule type="expression" dxfId="232" priority="93">
      <formula>$C$17="N"</formula>
    </cfRule>
  </conditionalFormatting>
  <conditionalFormatting sqref="D19:D20">
    <cfRule type="expression" dxfId="231" priority="94">
      <formula>$D$17="N"</formula>
    </cfRule>
  </conditionalFormatting>
  <conditionalFormatting sqref="E19:E20">
    <cfRule type="expression" dxfId="230" priority="95">
      <formula>$E$17="N"</formula>
    </cfRule>
  </conditionalFormatting>
  <conditionalFormatting sqref="F19:F20">
    <cfRule type="expression" dxfId="229" priority="96">
      <formula>$F$17="N"</formula>
    </cfRule>
  </conditionalFormatting>
  <conditionalFormatting sqref="G19:G20">
    <cfRule type="expression" dxfId="228" priority="97">
      <formula>$G$17="N"</formula>
    </cfRule>
  </conditionalFormatting>
  <conditionalFormatting sqref="H19:H20">
    <cfRule type="expression" dxfId="227" priority="98">
      <formula>$H$17="N"</formula>
    </cfRule>
  </conditionalFormatting>
  <conditionalFormatting sqref="I19:I20">
    <cfRule type="expression" dxfId="226" priority="99">
      <formula>$I$17="N"</formula>
    </cfRule>
  </conditionalFormatting>
  <conditionalFormatting sqref="J19:J20">
    <cfRule type="expression" dxfId="225" priority="100">
      <formula>$J$17="N"</formula>
    </cfRule>
  </conditionalFormatting>
  <conditionalFormatting sqref="K19:K20">
    <cfRule type="expression" dxfId="224" priority="101">
      <formula>$K$17="N"</formula>
    </cfRule>
  </conditionalFormatting>
  <conditionalFormatting sqref="K35:P35">
    <cfRule type="notContainsBlanks" dxfId="223" priority="102">
      <formula>LEN(TRIM(K35))&gt;0</formula>
    </cfRule>
  </conditionalFormatting>
  <conditionalFormatting sqref="B42:P42">
    <cfRule type="notContainsBlanks" dxfId="222" priority="103">
      <formula>LEN(TRIM(B42))&gt;0</formula>
    </cfRule>
  </conditionalFormatting>
  <conditionalFormatting sqref="B43:P43">
    <cfRule type="notContainsBlanks" dxfId="221" priority="104">
      <formula>LEN(TRIM(B43))&gt;0</formula>
    </cfRule>
  </conditionalFormatting>
  <conditionalFormatting sqref="B44:P45">
    <cfRule type="notContainsBlanks" dxfId="220" priority="105">
      <formula>LEN(TRIM(B44))&gt;0</formula>
    </cfRule>
  </conditionalFormatting>
  <conditionalFormatting sqref="B55:P55">
    <cfRule type="notContainsBlanks" dxfId="219" priority="106">
      <formula>LEN(TRIM(B55))&gt;0</formula>
    </cfRule>
  </conditionalFormatting>
  <conditionalFormatting sqref="B56:P56">
    <cfRule type="notContainsBlanks" dxfId="218" priority="107">
      <formula>LEN(TRIM(B56))&gt;0</formula>
    </cfRule>
  </conditionalFormatting>
  <conditionalFormatting sqref="B57:P58">
    <cfRule type="notContainsBlanks" dxfId="217" priority="108">
      <formula>LEN(TRIM(B57))&gt;0</formula>
    </cfRule>
  </conditionalFormatting>
  <conditionalFormatting sqref="K7:K9">
    <cfRule type="expression" dxfId="216" priority="109">
      <formula>$K$6="N"</formula>
    </cfRule>
  </conditionalFormatting>
  <conditionalFormatting sqref="M7:M9">
    <cfRule type="expression" dxfId="215" priority="110">
      <formula>$M$6="N"</formula>
    </cfRule>
  </conditionalFormatting>
  <conditionalFormatting sqref="N7:N9">
    <cfRule type="expression" dxfId="214" priority="111">
      <formula>$N$6="N"</formula>
    </cfRule>
  </conditionalFormatting>
  <conditionalFormatting sqref="O7:O9">
    <cfRule type="expression" dxfId="213" priority="112">
      <formula>$O$6="N"</formula>
    </cfRule>
  </conditionalFormatting>
  <conditionalFormatting sqref="P7:P9">
    <cfRule type="expression" dxfId="212" priority="113">
      <formula>$P$6="N"</formula>
    </cfRule>
  </conditionalFormatting>
  <conditionalFormatting sqref="L8:L9">
    <cfRule type="expression" dxfId="211" priority="114">
      <formula>$L$7="Y"</formula>
    </cfRule>
  </conditionalFormatting>
  <conditionalFormatting sqref="M8:M9">
    <cfRule type="expression" dxfId="210" priority="115">
      <formula>$M$7="Y"</formula>
    </cfRule>
  </conditionalFormatting>
  <conditionalFormatting sqref="N8:N9">
    <cfRule type="expression" dxfId="209" priority="116">
      <formula>$N$7="Y"</formula>
    </cfRule>
  </conditionalFormatting>
  <conditionalFormatting sqref="O8:O9">
    <cfRule type="expression" dxfId="208" priority="117">
      <formula>$O$7="Y"</formula>
    </cfRule>
  </conditionalFormatting>
  <conditionalFormatting sqref="P8:P9">
    <cfRule type="expression" dxfId="207" priority="118">
      <formula>$P$7="Y"</formula>
    </cfRule>
  </conditionalFormatting>
  <conditionalFormatting sqref="L9">
    <cfRule type="expression" dxfId="206" priority="119">
      <formula>$L$8="Y"</formula>
    </cfRule>
  </conditionalFormatting>
  <conditionalFormatting sqref="M9">
    <cfRule type="expression" dxfId="205" priority="120">
      <formula>$M$8="Y"</formula>
    </cfRule>
  </conditionalFormatting>
  <conditionalFormatting sqref="N9">
    <cfRule type="expression" dxfId="204" priority="121">
      <formula>$N$8="Y"</formula>
    </cfRule>
  </conditionalFormatting>
  <conditionalFormatting sqref="O9">
    <cfRule type="expression" dxfId="203" priority="122">
      <formula>$O$8="Y"</formula>
    </cfRule>
  </conditionalFormatting>
  <conditionalFormatting sqref="P9">
    <cfRule type="expression" dxfId="202" priority="123">
      <formula>$P$8="Y"</formula>
    </cfRule>
  </conditionalFormatting>
  <conditionalFormatting sqref="L15:L61">
    <cfRule type="expression" dxfId="201" priority="124">
      <formula>$L$12="X"</formula>
    </cfRule>
  </conditionalFormatting>
  <conditionalFormatting sqref="M15:M61">
    <cfRule type="expression" dxfId="200" priority="125">
      <formula>$M$12="X"</formula>
    </cfRule>
  </conditionalFormatting>
  <conditionalFormatting sqref="N15:N61">
    <cfRule type="expression" dxfId="199" priority="126">
      <formula>$N$12="X"</formula>
    </cfRule>
  </conditionalFormatting>
  <conditionalFormatting sqref="O15:O61">
    <cfRule type="expression" dxfId="198" priority="127">
      <formula>$O$12="X"</formula>
    </cfRule>
  </conditionalFormatting>
  <conditionalFormatting sqref="P15:P61">
    <cfRule type="expression" dxfId="197" priority="128">
      <formula>$P$12="X"</formula>
    </cfRule>
  </conditionalFormatting>
  <conditionalFormatting sqref="L19:L20">
    <cfRule type="expression" dxfId="196" priority="129">
      <formula>$L$17="N"</formula>
    </cfRule>
  </conditionalFormatting>
  <conditionalFormatting sqref="M19:M20">
    <cfRule type="expression" dxfId="195" priority="130">
      <formula>$M$17="N"</formula>
    </cfRule>
  </conditionalFormatting>
  <conditionalFormatting sqref="M19:N20">
    <cfRule type="expression" dxfId="194" priority="131">
      <formula>$M$17="N"</formula>
    </cfRule>
  </conditionalFormatting>
  <conditionalFormatting sqref="O19:O20">
    <cfRule type="expression" dxfId="193" priority="132">
      <formula>$O$17="N"</formula>
    </cfRule>
  </conditionalFormatting>
  <conditionalFormatting sqref="P19:P20">
    <cfRule type="expression" dxfId="192" priority="133">
      <formula>$P$17="N"</formula>
    </cfRule>
  </conditionalFormatting>
  <conditionalFormatting sqref="L22:L23">
    <cfRule type="expression" dxfId="191" priority="134">
      <formula>$L$21="N"</formula>
    </cfRule>
  </conditionalFormatting>
  <conditionalFormatting sqref="M22:M23">
    <cfRule type="expression" dxfId="190" priority="135">
      <formula>$M$21="N"</formula>
    </cfRule>
  </conditionalFormatting>
  <conditionalFormatting sqref="N22:N23">
    <cfRule type="expression" dxfId="189" priority="136">
      <formula>$N$21="N"</formula>
    </cfRule>
  </conditionalFormatting>
  <conditionalFormatting sqref="O22:O23">
    <cfRule type="expression" dxfId="188" priority="137">
      <formula>$O$21="N"</formula>
    </cfRule>
  </conditionalFormatting>
  <conditionalFormatting sqref="P22:P23">
    <cfRule type="expression" dxfId="187" priority="138">
      <formula>$P$21="N"</formula>
    </cfRule>
  </conditionalFormatting>
  <conditionalFormatting sqref="L38:L48">
    <cfRule type="expression" dxfId="186" priority="139">
      <formula>$L$37="N"</formula>
    </cfRule>
  </conditionalFormatting>
  <conditionalFormatting sqref="M38:M48">
    <cfRule type="expression" dxfId="185" priority="140">
      <formula>$M$37="N"</formula>
    </cfRule>
  </conditionalFormatting>
  <conditionalFormatting sqref="N38:N48">
    <cfRule type="expression" dxfId="184" priority="141">
      <formula>$N$37="N"</formula>
    </cfRule>
  </conditionalFormatting>
  <conditionalFormatting sqref="O38:O48">
    <cfRule type="expression" dxfId="183" priority="142">
      <formula>$O$37="N"</formula>
    </cfRule>
  </conditionalFormatting>
  <conditionalFormatting sqref="P38:P48">
    <cfRule type="expression" dxfId="182" priority="143">
      <formula>$P$37="N"</formula>
    </cfRule>
  </conditionalFormatting>
  <conditionalFormatting sqref="L52:L61">
    <cfRule type="expression" dxfId="181" priority="144">
      <formula>$L$51="N"</formula>
    </cfRule>
  </conditionalFormatting>
  <conditionalFormatting sqref="M52:M61">
    <cfRule type="expression" dxfId="180" priority="145">
      <formula>$M$51="N"</formula>
    </cfRule>
  </conditionalFormatting>
  <conditionalFormatting sqref="N52:N61">
    <cfRule type="expression" dxfId="179" priority="146">
      <formula>$N$51="N"</formula>
    </cfRule>
  </conditionalFormatting>
  <conditionalFormatting sqref="O52:O61">
    <cfRule type="expression" dxfId="178" priority="147">
      <formula>$O$51="N"</formula>
    </cfRule>
  </conditionalFormatting>
  <conditionalFormatting sqref="P52:P61">
    <cfRule type="expression" dxfId="177" priority="148">
      <formula>$P$51="N"</formula>
    </cfRule>
  </conditionalFormatting>
  <conditionalFormatting sqref="B19:B30">
    <cfRule type="expression" dxfId="176" priority="15">
      <formula>$B$18="N"</formula>
    </cfRule>
  </conditionalFormatting>
  <conditionalFormatting sqref="C19:C30">
    <cfRule type="expression" dxfId="175" priority="14">
      <formula>$C$18="N"</formula>
    </cfRule>
  </conditionalFormatting>
  <conditionalFormatting sqref="D19:D30">
    <cfRule type="expression" dxfId="174" priority="13">
      <formula>$D$18="N"</formula>
    </cfRule>
  </conditionalFormatting>
  <conditionalFormatting sqref="E19:E30">
    <cfRule type="expression" dxfId="173" priority="12">
      <formula>$E$18="N"</formula>
    </cfRule>
  </conditionalFormatting>
  <conditionalFormatting sqref="F19:F30">
    <cfRule type="expression" dxfId="172" priority="11">
      <formula>$F$18="N"</formula>
    </cfRule>
  </conditionalFormatting>
  <conditionalFormatting sqref="G19:G30">
    <cfRule type="expression" dxfId="171" priority="10">
      <formula>$G$18="N"</formula>
    </cfRule>
  </conditionalFormatting>
  <conditionalFormatting sqref="H19:H30">
    <cfRule type="expression" dxfId="170" priority="9">
      <formula>$H$18="N"</formula>
    </cfRule>
  </conditionalFormatting>
  <conditionalFormatting sqref="I19:I30">
    <cfRule type="expression" dxfId="169" priority="8">
      <formula>$I$18="N"</formula>
    </cfRule>
  </conditionalFormatting>
  <conditionalFormatting sqref="J19:J30">
    <cfRule type="expression" dxfId="168" priority="7">
      <formula>$J$18="N"</formula>
    </cfRule>
  </conditionalFormatting>
  <conditionalFormatting sqref="K19:K30">
    <cfRule type="expression" dxfId="167" priority="6">
      <formula>$K$18="N"</formula>
    </cfRule>
  </conditionalFormatting>
  <conditionalFormatting sqref="L19:L30">
    <cfRule type="expression" dxfId="166" priority="5">
      <formula>$L$18="N"</formula>
    </cfRule>
  </conditionalFormatting>
  <conditionalFormatting sqref="M19:M30">
    <cfRule type="expression" dxfId="165" priority="4">
      <formula>$M$18="N"</formula>
    </cfRule>
  </conditionalFormatting>
  <conditionalFormatting sqref="N19:N30">
    <cfRule type="expression" dxfId="164" priority="3">
      <formula>$N$18="N"</formula>
    </cfRule>
  </conditionalFormatting>
  <conditionalFormatting sqref="O19:O30">
    <cfRule type="expression" dxfId="163" priority="2">
      <formula>$O$18="N"</formula>
    </cfRule>
  </conditionalFormatting>
  <conditionalFormatting sqref="P19:P30">
    <cfRule type="expression" dxfId="162" priority="1">
      <formula>$P$18="N"</formula>
    </cfRule>
  </conditionalFormatting>
  <dataValidations count="6">
    <dataValidation type="list" allowBlank="1" sqref="B20:P20" xr:uid="{D37EF9D3-A23E-3A44-BBA5-4A5E83BD3399}">
      <formula1>"differentiation increases over time,differentiation decreases over time,differentiation stays the same"</formula1>
    </dataValidation>
    <dataValidation type="list" allowBlank="1" sqref="B6:P9 B17:P18 B21:P21 B37:P37 B51:P51" xr:uid="{54251DCA-69BD-C342-A760-2CB57DE9AC0F}">
      <formula1>"Y,N"</formula1>
    </dataValidation>
    <dataValidation type="list" allowBlank="1" sqref="B19:P19" xr:uid="{D37D110F-F492-6447-AEBF-12CF28DB8F66}">
      <formula1>"small,medium,large,small-medium,small-large,medium-large"</formula1>
    </dataValidation>
    <dataValidation type="list" allowBlank="1" sqref="B22:P22" xr:uid="{31348812-E322-8040-9E8F-34EF0B6E6E2F}">
      <formula1>"highly confident,somewhat confident,not very confident"</formula1>
    </dataValidation>
    <dataValidation type="list" allowBlank="1" sqref="B39:P39 B52:P52" xr:uid="{E9EB62F1-56A3-3341-80DA-DF982E38752D}">
      <formula1>"unsure (insufficient data),not at all,somewhat,completely"</formula1>
    </dataValidation>
    <dataValidation type="list" allowBlank="1" sqref="B16:P16" xr:uid="{15533EC0-CD18-D34B-9894-89E391D76143}">
      <formula1>"high,moderate,low"</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31"/>
  <sheetViews>
    <sheetView zoomScale="133" workbookViewId="0">
      <selection activeCell="A2" sqref="A2"/>
    </sheetView>
  </sheetViews>
  <sheetFormatPr baseColWidth="10" defaultColWidth="14.5" defaultRowHeight="15.75" customHeight="1" x14ac:dyDescent="0.15"/>
  <cols>
    <col min="1" max="1" width="76.5" customWidth="1"/>
    <col min="2" max="2" width="25" customWidth="1"/>
    <col min="3" max="3" width="14.33203125" customWidth="1"/>
  </cols>
  <sheetData>
    <row r="1" spans="1:2" ht="15.75" customHeight="1" x14ac:dyDescent="0.15">
      <c r="A1" s="1" t="s">
        <v>57</v>
      </c>
      <c r="B1" s="1" t="s">
        <v>58</v>
      </c>
    </row>
    <row r="2" spans="1:2" ht="15.75" customHeight="1" x14ac:dyDescent="0.15">
      <c r="A2" s="5" t="s">
        <v>59</v>
      </c>
      <c r="B2" s="38"/>
    </row>
    <row r="3" spans="1:2" ht="15.75" customHeight="1" x14ac:dyDescent="0.15">
      <c r="A3" s="5" t="s">
        <v>60</v>
      </c>
      <c r="B3" s="39"/>
    </row>
    <row r="4" spans="1:2" ht="15.75" customHeight="1" x14ac:dyDescent="0.15">
      <c r="A4" s="5" t="s">
        <v>61</v>
      </c>
      <c r="B4" s="39"/>
    </row>
    <row r="5" spans="1:2" ht="15.75" customHeight="1" x14ac:dyDescent="0.15">
      <c r="A5" s="5" t="s">
        <v>62</v>
      </c>
      <c r="B5" s="39"/>
    </row>
    <row r="6" spans="1:2" ht="15.75" customHeight="1" x14ac:dyDescent="0.15">
      <c r="A6" s="5" t="s">
        <v>63</v>
      </c>
      <c r="B6" s="38"/>
    </row>
    <row r="7" spans="1:2" ht="15.75" customHeight="1" x14ac:dyDescent="0.15">
      <c r="A7" s="5" t="s">
        <v>64</v>
      </c>
      <c r="B7" s="38"/>
    </row>
    <row r="8" spans="1:2" ht="15.75" customHeight="1" x14ac:dyDescent="0.15">
      <c r="A8" s="5" t="s">
        <v>65</v>
      </c>
      <c r="B8" s="38"/>
    </row>
    <row r="9" spans="1:2" ht="15.75" customHeight="1" x14ac:dyDescent="0.15">
      <c r="A9" s="5" t="s">
        <v>66</v>
      </c>
      <c r="B9" s="38"/>
    </row>
    <row r="10" spans="1:2" ht="15.75" customHeight="1" x14ac:dyDescent="0.15">
      <c r="A10" s="5" t="s">
        <v>67</v>
      </c>
      <c r="B10" s="38"/>
    </row>
    <row r="11" spans="1:2" ht="15.75" customHeight="1" x14ac:dyDescent="0.15">
      <c r="A11" s="5" t="s">
        <v>68</v>
      </c>
      <c r="B11" s="38"/>
    </row>
    <row r="13" spans="1:2" ht="15.75" customHeight="1" x14ac:dyDescent="0.15">
      <c r="A13" s="25" t="s">
        <v>69</v>
      </c>
    </row>
    <row r="14" spans="1:2" ht="15.75" customHeight="1" x14ac:dyDescent="0.15">
      <c r="A14" s="23" t="e">
        <f>AVERAGE(B2:B11)</f>
        <v>#DIV/0!</v>
      </c>
    </row>
    <row r="15" spans="1:2" ht="15.75" customHeight="1" x14ac:dyDescent="0.15">
      <c r="B15" s="26"/>
    </row>
    <row r="16" spans="1:2" ht="15.75" customHeight="1" x14ac:dyDescent="0.15">
      <c r="A16" s="25" t="s">
        <v>70</v>
      </c>
      <c r="B16" s="26"/>
    </row>
    <row r="17" spans="1:2" ht="15.75" customHeight="1" x14ac:dyDescent="0.15">
      <c r="A17" s="10" t="s">
        <v>71</v>
      </c>
      <c r="B17" s="26"/>
    </row>
    <row r="18" spans="1:2" ht="15.75" customHeight="1" x14ac:dyDescent="0.15">
      <c r="A18" s="12" t="s">
        <v>72</v>
      </c>
      <c r="B18" s="26"/>
    </row>
    <row r="19" spans="1:2" ht="15.75" customHeight="1" x14ac:dyDescent="0.15">
      <c r="A19" s="13" t="s">
        <v>73</v>
      </c>
      <c r="B19" s="26"/>
    </row>
    <row r="20" spans="1:2" ht="15.75" customHeight="1" x14ac:dyDescent="0.15">
      <c r="A20" s="14" t="s">
        <v>74</v>
      </c>
    </row>
    <row r="21" spans="1:2" ht="15.75" customHeight="1" x14ac:dyDescent="0.15">
      <c r="A21" s="14" t="s">
        <v>75</v>
      </c>
      <c r="B21" s="26"/>
    </row>
    <row r="25" spans="1:2" ht="15.75" customHeight="1" x14ac:dyDescent="0.15">
      <c r="B25" s="26"/>
    </row>
    <row r="26" spans="1:2" ht="15.75" customHeight="1" x14ac:dyDescent="0.15">
      <c r="B26" s="26"/>
    </row>
    <row r="27" spans="1:2" ht="15.75" customHeight="1" x14ac:dyDescent="0.15">
      <c r="B27" s="26"/>
    </row>
    <row r="28" spans="1:2" ht="15.75" customHeight="1" x14ac:dyDescent="0.15">
      <c r="B28" s="26"/>
    </row>
    <row r="29" spans="1:2" ht="15.75" customHeight="1" x14ac:dyDescent="0.15">
      <c r="B29" s="26"/>
    </row>
    <row r="31" spans="1:2" ht="15.75" customHeight="1" x14ac:dyDescent="0.15">
      <c r="B31" s="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Directions</vt:lpstr>
      <vt:lpstr>MB MP Withdrawal</vt:lpstr>
      <vt:lpstr>ATD AATD PTD </vt:lpstr>
      <vt:lpstr>Summary of Studies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Lauren Schulte</cp:lastModifiedBy>
  <dcterms:created xsi:type="dcterms:W3CDTF">2020-09-25T13:16:37Z</dcterms:created>
  <dcterms:modified xsi:type="dcterms:W3CDTF">2020-10-12T03:08:58Z</dcterms:modified>
</cp:coreProperties>
</file>