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<sst xmlns="http://schemas.openxmlformats.org/spreadsheetml/2006/main" count="1154" uniqueCount="481">
  <si>
    <t>Code</t>
  </si>
  <si>
    <t>Department</t>
  </si>
  <si>
    <t>Bureau</t>
  </si>
  <si>
    <t>Year</t>
  </si>
  <si>
    <t>Best Places to Work Index</t>
  </si>
  <si>
    <t>Employee Skills/ Mission Match</t>
  </si>
  <si>
    <t>Strategic Management</t>
  </si>
  <si>
    <t>Teamwork</t>
  </si>
  <si>
    <t>Performance-Based Rewards and Advancement</t>
  </si>
  <si>
    <t>Effective Leadership</t>
  </si>
  <si>
    <t>Training/ Development</t>
  </si>
  <si>
    <t>Support for Diversity</t>
  </si>
  <si>
    <t>Work/ Life Balance</t>
  </si>
  <si>
    <t>Family Friendly Culture and Benefits</t>
  </si>
  <si>
    <t xml:space="preserve">Pay and Benefits </t>
  </si>
  <si>
    <t>Employment</t>
  </si>
  <si>
    <t>Managers</t>
  </si>
  <si>
    <t>cat44</t>
  </si>
  <si>
    <t>cat50</t>
  </si>
  <si>
    <t>cat55</t>
  </si>
  <si>
    <t>cat60</t>
  </si>
  <si>
    <t>cat65</t>
  </si>
  <si>
    <t>catex</t>
  </si>
  <si>
    <t>prevemp</t>
  </si>
  <si>
    <t>prev44</t>
  </si>
  <si>
    <t>prev50</t>
  </si>
  <si>
    <t>prev55</t>
  </si>
  <si>
    <t>prev60</t>
  </si>
  <si>
    <t>prev65</t>
  </si>
  <si>
    <t>prevex</t>
  </si>
  <si>
    <t>commission</t>
  </si>
  <si>
    <t>apptauth</t>
  </si>
  <si>
    <t>acting</t>
  </si>
  <si>
    <t>alloc</t>
  </si>
  <si>
    <t>startyr</t>
  </si>
  <si>
    <t>depid</t>
  </si>
  <si>
    <t>sciencetech</t>
  </si>
  <si>
    <t>regulatory</t>
  </si>
  <si>
    <t>Military</t>
  </si>
  <si>
    <t>Education</t>
  </si>
  <si>
    <t>Burexp</t>
  </si>
  <si>
    <t>Otherdep</t>
  </si>
  <si>
    <t>Publicmgt</t>
  </si>
  <si>
    <t>Privatemgt</t>
  </si>
  <si>
    <t>NPmgt</t>
  </si>
  <si>
    <t>Tenure</t>
  </si>
  <si>
    <t>Congress</t>
  </si>
  <si>
    <t>WhiteHouse</t>
  </si>
  <si>
    <t>Liaison</t>
  </si>
  <si>
    <t>y04q1</t>
  </si>
  <si>
    <t>y04q2</t>
  </si>
  <si>
    <t>y04q3</t>
  </si>
  <si>
    <t>y04q4</t>
  </si>
  <si>
    <t>y04q5</t>
  </si>
  <si>
    <t>y04q6</t>
  </si>
  <si>
    <t>y04q7</t>
  </si>
  <si>
    <t>y04q8</t>
  </si>
  <si>
    <t>y04q9</t>
  </si>
  <si>
    <t>y04q10</t>
  </si>
  <si>
    <t>y04q11</t>
  </si>
  <si>
    <t>y04q12</t>
  </si>
  <si>
    <t>y04q13</t>
  </si>
  <si>
    <t>y04q14</t>
  </si>
  <si>
    <t>y04q15</t>
  </si>
  <si>
    <t>y04q16</t>
  </si>
  <si>
    <t>y04q17</t>
  </si>
  <si>
    <t>y04q18</t>
  </si>
  <si>
    <t>y04q19</t>
  </si>
  <si>
    <t>y04q20</t>
  </si>
  <si>
    <t>y04q21</t>
  </si>
  <si>
    <t>y04q22</t>
  </si>
  <si>
    <t>y04q23</t>
  </si>
  <si>
    <t>y04q24</t>
  </si>
  <si>
    <t>y04q25</t>
  </si>
  <si>
    <t>y04q26</t>
  </si>
  <si>
    <t>y04q27</t>
  </si>
  <si>
    <t>y04q28</t>
  </si>
  <si>
    <t>y04q29</t>
  </si>
  <si>
    <t>y04q30</t>
  </si>
  <si>
    <t>y04q31</t>
  </si>
  <si>
    <t>y04q32</t>
  </si>
  <si>
    <t>y04q33</t>
  </si>
  <si>
    <t>y04q34</t>
  </si>
  <si>
    <t>y04q35</t>
  </si>
  <si>
    <t>y04q36</t>
  </si>
  <si>
    <t>y04q37</t>
  </si>
  <si>
    <t>y04q38</t>
  </si>
  <si>
    <t>y04q39</t>
  </si>
  <si>
    <t>y04q40</t>
  </si>
  <si>
    <t>y04q41</t>
  </si>
  <si>
    <t>y04q42</t>
  </si>
  <si>
    <t>y04q43</t>
  </si>
  <si>
    <t>y04q44</t>
  </si>
  <si>
    <t>y04q45</t>
  </si>
  <si>
    <t>y04q46</t>
  </si>
  <si>
    <t>y04q47</t>
  </si>
  <si>
    <t>y04q48</t>
  </si>
  <si>
    <t>y04q49</t>
  </si>
  <si>
    <t>y04q50</t>
  </si>
  <si>
    <t>y04q51</t>
  </si>
  <si>
    <t>y04q52</t>
  </si>
  <si>
    <t>y04q53</t>
  </si>
  <si>
    <t>y04q54</t>
  </si>
  <si>
    <t>y04q55</t>
  </si>
  <si>
    <t>y04q56</t>
  </si>
  <si>
    <t>y04q57</t>
  </si>
  <si>
    <t>y04q58</t>
  </si>
  <si>
    <t>y04q59</t>
  </si>
  <si>
    <t>y04q60</t>
  </si>
  <si>
    <t>y04q61</t>
  </si>
  <si>
    <t>y04q62</t>
  </si>
  <si>
    <t>y04q63</t>
  </si>
  <si>
    <t>y04q64</t>
  </si>
  <si>
    <t>y04q65</t>
  </si>
  <si>
    <t>y04q66</t>
  </si>
  <si>
    <t>y04q67</t>
  </si>
  <si>
    <t>y04q68</t>
  </si>
  <si>
    <t>y04q69</t>
  </si>
  <si>
    <t>y04q70</t>
  </si>
  <si>
    <t>y04q71</t>
  </si>
  <si>
    <t>y04q72</t>
  </si>
  <si>
    <t>y04q73</t>
  </si>
  <si>
    <t>y04q74</t>
  </si>
  <si>
    <t>y04q75</t>
  </si>
  <si>
    <t>y04q76</t>
  </si>
  <si>
    <t>y04q77</t>
  </si>
  <si>
    <t>y04q78</t>
  </si>
  <si>
    <t>y02q1</t>
  </si>
  <si>
    <t>y02q2</t>
  </si>
  <si>
    <t>y02q3</t>
  </si>
  <si>
    <t>y02q4</t>
  </si>
  <si>
    <t>y02q5</t>
  </si>
  <si>
    <t>y02q6</t>
  </si>
  <si>
    <t>y02q7</t>
  </si>
  <si>
    <t>y02q8</t>
  </si>
  <si>
    <t>y02q9</t>
  </si>
  <si>
    <t>y02q10</t>
  </si>
  <si>
    <t>y02q11</t>
  </si>
  <si>
    <t>y02q12</t>
  </si>
  <si>
    <t>y02q13</t>
  </si>
  <si>
    <t>y02q14</t>
  </si>
  <si>
    <t>y02q15</t>
  </si>
  <si>
    <t>y02q16</t>
  </si>
  <si>
    <t>y02q17</t>
  </si>
  <si>
    <t>y02q18</t>
  </si>
  <si>
    <t>y02q19</t>
  </si>
  <si>
    <t>y02q20</t>
  </si>
  <si>
    <t>y02q21</t>
  </si>
  <si>
    <t>y02q22</t>
  </si>
  <si>
    <t>y02q23</t>
  </si>
  <si>
    <t>y02q24</t>
  </si>
  <si>
    <t>y02q25</t>
  </si>
  <si>
    <t>y02q26</t>
  </si>
  <si>
    <t>y02q27</t>
  </si>
  <si>
    <t>y02q28</t>
  </si>
  <si>
    <t>y02q29</t>
  </si>
  <si>
    <t>y02q30</t>
  </si>
  <si>
    <t>y02q31</t>
  </si>
  <si>
    <t>y02q32</t>
  </si>
  <si>
    <t>y02q33</t>
  </si>
  <si>
    <t>y02q34</t>
  </si>
  <si>
    <t>y02q35</t>
  </si>
  <si>
    <t>y02q36</t>
  </si>
  <si>
    <t>y02q37</t>
  </si>
  <si>
    <t>y02q38</t>
  </si>
  <si>
    <t>y02q39</t>
  </si>
  <si>
    <t>y02q40</t>
  </si>
  <si>
    <t>y02q41</t>
  </si>
  <si>
    <t>y02q42</t>
  </si>
  <si>
    <t>y02q43</t>
  </si>
  <si>
    <t>y02q44</t>
  </si>
  <si>
    <t>y02q45</t>
  </si>
  <si>
    <t>y02q46</t>
  </si>
  <si>
    <t>y02q47</t>
  </si>
  <si>
    <t>y02q48</t>
  </si>
  <si>
    <t>y02q49</t>
  </si>
  <si>
    <t>y02q50</t>
  </si>
  <si>
    <t>y02q51</t>
  </si>
  <si>
    <t>y02q52</t>
  </si>
  <si>
    <t>y02q53</t>
  </si>
  <si>
    <t>y02q54</t>
  </si>
  <si>
    <t>y02q55</t>
  </si>
  <si>
    <t>y02q56</t>
  </si>
  <si>
    <t>y02q57</t>
  </si>
  <si>
    <t>y02q58</t>
  </si>
  <si>
    <t>y02q59</t>
  </si>
  <si>
    <t>y02q60</t>
  </si>
  <si>
    <t>y02q61</t>
  </si>
  <si>
    <t>y02q62</t>
  </si>
  <si>
    <t>y02q63</t>
  </si>
  <si>
    <t>y02q64</t>
  </si>
  <si>
    <t>y02q65</t>
  </si>
  <si>
    <t>y02q66</t>
  </si>
  <si>
    <t>y02q67</t>
  </si>
  <si>
    <t>y02q68</t>
  </si>
  <si>
    <t>y02q69</t>
  </si>
  <si>
    <t>y02q70</t>
  </si>
  <si>
    <t>y02q71</t>
  </si>
  <si>
    <t>y02q72</t>
  </si>
  <si>
    <t>y02q73</t>
  </si>
  <si>
    <t>y02q74</t>
  </si>
  <si>
    <t>y02q75</t>
  </si>
  <si>
    <t>y02q76</t>
  </si>
  <si>
    <t>y02q77</t>
  </si>
  <si>
    <t>y02q78</t>
  </si>
  <si>
    <t>y02q79</t>
  </si>
  <si>
    <t>y02q80</t>
  </si>
  <si>
    <t>y02q81</t>
  </si>
  <si>
    <t>y02q82</t>
  </si>
  <si>
    <t>y02q83</t>
  </si>
  <si>
    <t>y02q84</t>
  </si>
  <si>
    <t>y02q85</t>
  </si>
  <si>
    <t>y02q86</t>
  </si>
  <si>
    <t>y02q87</t>
  </si>
  <si>
    <t>y02q88</t>
  </si>
  <si>
    <t>y02q89</t>
  </si>
  <si>
    <t>y02q90</t>
  </si>
  <si>
    <t>y02q91</t>
  </si>
  <si>
    <t>y02q92</t>
  </si>
  <si>
    <t>y02q93</t>
  </si>
  <si>
    <t>y02q94</t>
  </si>
  <si>
    <t>y02q95</t>
  </si>
  <si>
    <t>y02q96</t>
  </si>
  <si>
    <t>y02q97</t>
  </si>
  <si>
    <t>y02q98</t>
  </si>
  <si>
    <t>y02q99</t>
  </si>
  <si>
    <t>y02q100</t>
  </si>
  <si>
    <t>y02q101</t>
  </si>
  <si>
    <t>y02q102</t>
  </si>
  <si>
    <t>y02q103</t>
  </si>
  <si>
    <t>All Other Positions</t>
  </si>
  <si>
    <t>Mildept</t>
  </si>
  <si>
    <t>Mil Serv</t>
  </si>
  <si>
    <t>Service</t>
  </si>
  <si>
    <t>Comm Source</t>
  </si>
  <si>
    <t>Edmil</t>
  </si>
  <si>
    <t>Milonly</t>
  </si>
  <si>
    <t>MA</t>
  </si>
  <si>
    <t>MS</t>
  </si>
  <si>
    <t>MD</t>
  </si>
  <si>
    <t>MBA</t>
  </si>
  <si>
    <t>MPA</t>
  </si>
  <si>
    <t>PHD</t>
  </si>
  <si>
    <t>JD</t>
  </si>
  <si>
    <t xml:space="preserve">Combat </t>
  </si>
  <si>
    <t>miltenure</t>
  </si>
  <si>
    <t>Rank</t>
  </si>
  <si>
    <t>milwhitehouse</t>
  </si>
  <si>
    <t>milcongress</t>
  </si>
  <si>
    <t>PolAppt</t>
  </si>
  <si>
    <t>ACCE</t>
  </si>
  <si>
    <t>U. S. Army Corps of Engineers</t>
  </si>
  <si>
    <t>U.S. Army Corps of Engineers</t>
  </si>
  <si>
    <t>NONE</t>
  </si>
  <si>
    <t>Army</t>
  </si>
  <si>
    <t>AF09</t>
  </si>
  <si>
    <t>U. S. Air Force</t>
  </si>
  <si>
    <t>Air Force Personnel Center</t>
  </si>
  <si>
    <t>Air Force</t>
  </si>
  <si>
    <t>AF0B</t>
  </si>
  <si>
    <t>U.S. Air Force Academy</t>
  </si>
  <si>
    <t>AF0D</t>
  </si>
  <si>
    <t>U.S. Air Forces, Europe</t>
  </si>
  <si>
    <t>AF0J</t>
  </si>
  <si>
    <t xml:space="preserve">Air Training Command </t>
  </si>
  <si>
    <t>AF0M</t>
  </si>
  <si>
    <t>Headquarters, Air Force Reserve</t>
  </si>
  <si>
    <t>BA</t>
  </si>
  <si>
    <t>AF0R</t>
  </si>
  <si>
    <t>Pacific Air Forces</t>
  </si>
  <si>
    <t>AF0U</t>
  </si>
  <si>
    <t>HQ Air Intelligence Agency</t>
  </si>
  <si>
    <t>AF1C</t>
  </si>
  <si>
    <t>Air Combat Command</t>
  </si>
  <si>
    <t>AF1L</t>
  </si>
  <si>
    <t>Air Mobility Command</t>
  </si>
  <si>
    <t>AF1M</t>
  </si>
  <si>
    <t>Air Force Materiel Command</t>
  </si>
  <si>
    <t>AF1S</t>
  </si>
  <si>
    <t>Space Command</t>
  </si>
  <si>
    <t>AF99</t>
  </si>
  <si>
    <t>All Other Components</t>
  </si>
  <si>
    <t>PAS</t>
  </si>
  <si>
    <t>AFNG</t>
  </si>
  <si>
    <t xml:space="preserve">Air National Guard Units (Title 32) </t>
  </si>
  <si>
    <t>AR99</t>
  </si>
  <si>
    <t>Department of the Army</t>
  </si>
  <si>
    <t>ARAC</t>
  </si>
  <si>
    <t>U.S. Army Contracting Agency</t>
  </si>
  <si>
    <t>ARAE</t>
  </si>
  <si>
    <t xml:space="preserve">Acquisition Executive Support Agency </t>
  </si>
  <si>
    <t>MA (2)</t>
  </si>
  <si>
    <t>ARAS</t>
  </si>
  <si>
    <t>U.S. Army Intelligence and Security Command</t>
  </si>
  <si>
    <t>MS (4)</t>
  </si>
  <si>
    <t>ARAT</t>
  </si>
  <si>
    <t>U.S. Army Test and Evaluation Command</t>
  </si>
  <si>
    <t>ARBA</t>
  </si>
  <si>
    <t>U.S. Army Installation Management Agency</t>
  </si>
  <si>
    <t>ARE1</t>
  </si>
  <si>
    <t>Immediate Office of the Commander-in-Chief of the US Army Europe and Seventh Army</t>
  </si>
  <si>
    <t>ARFC</t>
  </si>
  <si>
    <t xml:space="preserve">U.S. Army Forces Command </t>
  </si>
  <si>
    <t>BS</t>
  </si>
  <si>
    <t>ARG6</t>
  </si>
  <si>
    <t>U.S. Army NETCOM/9th Army Signal Command</t>
  </si>
  <si>
    <t>ARHR</t>
  </si>
  <si>
    <t>U.S. Army Reserve Command</t>
  </si>
  <si>
    <t>ARMA</t>
  </si>
  <si>
    <t>U.S. Military Academy</t>
  </si>
  <si>
    <t>PhD lit</t>
  </si>
  <si>
    <t>ARMC</t>
  </si>
  <si>
    <t>U.S. Army Medical Command</t>
  </si>
  <si>
    <t>ARMM</t>
  </si>
  <si>
    <t xml:space="preserve">Army Materiel Command </t>
  </si>
  <si>
    <t>ARMP</t>
  </si>
  <si>
    <t>U.S. Total Army Personnel Command</t>
  </si>
  <si>
    <t>ARMT</t>
  </si>
  <si>
    <t>Military Traffic Management Command</t>
  </si>
  <si>
    <t>MA (3)</t>
  </si>
  <si>
    <t>ARMW</t>
  </si>
  <si>
    <t>U.S. Army Military District of Washington</t>
  </si>
  <si>
    <t>ARNG</t>
  </si>
  <si>
    <t>Army National Guard Units (Title 32)</t>
  </si>
  <si>
    <t>ARP1</t>
  </si>
  <si>
    <t>U.S. Army, Pacific</t>
  </si>
  <si>
    <t>ARSB</t>
  </si>
  <si>
    <t>Field Operating Office of the Office of the Secretary of the Army</t>
  </si>
  <si>
    <t>CA</t>
  </si>
  <si>
    <t>ARTC</t>
  </si>
  <si>
    <t>U.S. Army Training and Doctrine Command</t>
  </si>
  <si>
    <t>DD01</t>
  </si>
  <si>
    <t>Defense Agencies</t>
  </si>
  <si>
    <t>Office of the Secretary of Defense</t>
  </si>
  <si>
    <t>DOD</t>
  </si>
  <si>
    <t>DD04</t>
  </si>
  <si>
    <t>Defense Information Systems Agency</t>
  </si>
  <si>
    <t>DD07</t>
  </si>
  <si>
    <t>Defense Logistics Agency</t>
  </si>
  <si>
    <t>DD10</t>
  </si>
  <si>
    <t>Defense Contract Audit Agency</t>
  </si>
  <si>
    <t>DD12</t>
  </si>
  <si>
    <t>Defense Security Service</t>
  </si>
  <si>
    <t>DD16</t>
  </si>
  <si>
    <t>Department of Defense Education Activity</t>
  </si>
  <si>
    <t>PhD</t>
  </si>
  <si>
    <t>DD21</t>
  </si>
  <si>
    <t>Washington Headquarters Services</t>
  </si>
  <si>
    <t>DD34</t>
  </si>
  <si>
    <t>Defense Commissary Agency</t>
  </si>
  <si>
    <t>DD35</t>
  </si>
  <si>
    <t>Defense Finance and Accounting Service</t>
  </si>
  <si>
    <t>DD63</t>
  </si>
  <si>
    <t>Defense Contract Management Agency</t>
  </si>
  <si>
    <t>DD99</t>
  </si>
  <si>
    <t>MR27</t>
  </si>
  <si>
    <t>U. S. Marine Corps</t>
  </si>
  <si>
    <t>U.S. Marine Corps</t>
  </si>
  <si>
    <t>Navy</t>
  </si>
  <si>
    <t>MS/MA</t>
  </si>
  <si>
    <t>NV10</t>
  </si>
  <si>
    <t>Department of the Navy</t>
  </si>
  <si>
    <t>Navy Field Offices</t>
  </si>
  <si>
    <t>NV11</t>
  </si>
  <si>
    <t>Immediate Office of the Chief of Naval Operations</t>
  </si>
  <si>
    <t>NV12</t>
  </si>
  <si>
    <t>Asst for Admin Under Sec of the Navy</t>
  </si>
  <si>
    <t>NV14</t>
  </si>
  <si>
    <t>Office of Naval Research</t>
  </si>
  <si>
    <t>NV18</t>
  </si>
  <si>
    <t>Naval Medical Command</t>
  </si>
  <si>
    <t>NV19</t>
  </si>
  <si>
    <t>Naval Air Systems Command</t>
  </si>
  <si>
    <t>NV23</t>
  </si>
  <si>
    <t>Naval Supply Systems Command</t>
  </si>
  <si>
    <t>NV24</t>
  </si>
  <si>
    <t>Naval Sea Systems Command</t>
  </si>
  <si>
    <t>NV25</t>
  </si>
  <si>
    <t>Naval Facilities Engineering Command</t>
  </si>
  <si>
    <t>NV33</t>
  </si>
  <si>
    <t>Military Sealift Command</t>
  </si>
  <si>
    <t>NV39</t>
  </si>
  <si>
    <t xml:space="preserve">Naval Space and Warfare Systems Command </t>
  </si>
  <si>
    <t xml:space="preserve">Naval Space and Naval Warfare Systems Command </t>
  </si>
  <si>
    <t>NV52</t>
  </si>
  <si>
    <t>Commander Navy Installations</t>
  </si>
  <si>
    <t>NV60</t>
  </si>
  <si>
    <t>U.S. Atlantic Fleet, Commander in Chief</t>
  </si>
  <si>
    <t>NV62</t>
  </si>
  <si>
    <t>Naval Education and Training Command</t>
  </si>
  <si>
    <t>NV70</t>
  </si>
  <si>
    <t>U.S. Pacific Fleet, Commander in Chief</t>
  </si>
  <si>
    <t>NV99</t>
  </si>
  <si>
    <t>Warfighting</t>
  </si>
  <si>
    <t>Name</t>
  </si>
  <si>
    <t>Lt Gen Robert B. Flowers</t>
  </si>
  <si>
    <t>Carl A. Strock</t>
  </si>
  <si>
    <t>Maj Gen Michael C. McMahan</t>
  </si>
  <si>
    <t>Thomas A. O'Riordan</t>
  </si>
  <si>
    <t>LT Gen John R. Dallager</t>
  </si>
  <si>
    <t>John Rosa</t>
  </si>
  <si>
    <t>Gregory S. Martin</t>
  </si>
  <si>
    <t>General Robert Foglesong</t>
  </si>
  <si>
    <t>General Donald G. Cook</t>
  </si>
  <si>
    <t>Lt Gen James E. Sherrard, III</t>
  </si>
  <si>
    <t>John A. Bradley</t>
  </si>
  <si>
    <t>William J. Begert</t>
  </si>
  <si>
    <t>General Paul V. Hester</t>
  </si>
  <si>
    <t>Brig Gen Paul J. LeBras</t>
  </si>
  <si>
    <t>General Hal M. Hornburg</t>
  </si>
  <si>
    <t>Gen John W. Handy</t>
  </si>
  <si>
    <t>Gen Lester L. Lyles</t>
  </si>
  <si>
    <t>Gen Lance W. Lord</t>
  </si>
  <si>
    <t>James G. Roche</t>
  </si>
  <si>
    <t>Russell Davis</t>
  </si>
  <si>
    <t>Daniel James, III</t>
  </si>
  <si>
    <t>Thomas E. White</t>
  </si>
  <si>
    <t>Sandra Sieber</t>
  </si>
  <si>
    <t>Colonel Genaro "Gino" J. Dellarocco</t>
  </si>
  <si>
    <t>Maj Gen Keith B. Alexander</t>
  </si>
  <si>
    <t>John F. Kimmons</t>
  </si>
  <si>
    <t>Maj Gen Robert Armbruster</t>
  </si>
  <si>
    <t xml:space="preserve">James R. Myles </t>
  </si>
  <si>
    <t>Larry J. Lust</t>
  </si>
  <si>
    <t>General B.B. Bell</t>
  </si>
  <si>
    <t>Larry Ellis</t>
  </si>
  <si>
    <t>General Dan K. McNeill</t>
  </si>
  <si>
    <t>MG James C. Hylton</t>
  </si>
  <si>
    <t>Lt Gen James R. Helmly</t>
  </si>
  <si>
    <t>Lt. Gen William J. Lennox</t>
  </si>
  <si>
    <t>Lt Gen James B. Peake</t>
  </si>
  <si>
    <t>Kevin C. Kiley</t>
  </si>
  <si>
    <t>Gen Paul J. Kern</t>
  </si>
  <si>
    <t>Brig Gen Dorian T. Anderson</t>
  </si>
  <si>
    <t>Michael C. Flowers</t>
  </si>
  <si>
    <t>Maj Gen Kenneth L. Privratsky</t>
  </si>
  <si>
    <t>Major General Charles W. (Charlie) Fletcher, Jr.</t>
  </si>
  <si>
    <t>Maj Gen James T. Jackson</t>
  </si>
  <si>
    <t>Galen B. Jackman</t>
  </si>
  <si>
    <t>Raymond F. Rees</t>
  </si>
  <si>
    <t>Roger C. Schultz</t>
  </si>
  <si>
    <t>LTG Edwin P. Smith</t>
  </si>
  <si>
    <t>Lieutenant General John M. Brown III</t>
  </si>
  <si>
    <t>Edgar B. Vandiver III</t>
  </si>
  <si>
    <t>Gen John N. Abrams</t>
  </si>
  <si>
    <t>Kevin P. Byrnes</t>
  </si>
  <si>
    <t>Donald H. Rumsfeld</t>
  </si>
  <si>
    <t>Lt Gen Harry D. Raduege, Jr.</t>
  </si>
  <si>
    <t>Vice Adm Keith W. Lippert</t>
  </si>
  <si>
    <t>William H. Reed</t>
  </si>
  <si>
    <t xml:space="preserve">William A Curtis </t>
  </si>
  <si>
    <t>Joseph Tafoya</t>
  </si>
  <si>
    <t>Raymond F. DuBois, Jr.</t>
  </si>
  <si>
    <t>Maj Gen Michael P. Wiedemer</t>
  </si>
  <si>
    <t>Thomas R. Bloom</t>
  </si>
  <si>
    <t>Zack E. Gaddy</t>
  </si>
  <si>
    <t>Brig Gen Edward M. Harrington</t>
  </si>
  <si>
    <t>Darryl A. Scott</t>
  </si>
  <si>
    <t>Gen James L. Jones</t>
  </si>
  <si>
    <t>Michael W. Hagee</t>
  </si>
  <si>
    <t>Admiral Vern Clark</t>
  </si>
  <si>
    <t>Rear Admiral Jay M. Cohen</t>
  </si>
  <si>
    <t>Michael L. Cowan</t>
  </si>
  <si>
    <t>Vice Adm Joseph W. Dyer</t>
  </si>
  <si>
    <t>Walter Massenburg</t>
  </si>
  <si>
    <t>Rear Adm Justin D. McCarthy</t>
  </si>
  <si>
    <t>Daniel H. Stone</t>
  </si>
  <si>
    <t>Admiral Philip M. Balisle</t>
  </si>
  <si>
    <t>Rear Adm Michael R. Johnson</t>
  </si>
  <si>
    <t>Michael K. Loose</t>
  </si>
  <si>
    <t>Rear Admiral David L. Brewer, III</t>
  </si>
  <si>
    <t>Rear Adm Kenneth D. Slaght</t>
  </si>
  <si>
    <t>Frederick R. Ruehe</t>
  </si>
  <si>
    <t>Admiral Robert J. Natter</t>
  </si>
  <si>
    <t>Admiral William J. Fallon</t>
  </si>
  <si>
    <t>Vice Admiral Alfred Harms</t>
  </si>
  <si>
    <t>Walter Doran</t>
  </si>
  <si>
    <t>Gordon R. England</t>
  </si>
  <si>
    <t>Mgrid</t>
  </si>
  <si>
    <t>political</t>
  </si>
  <si>
    <t>Bureauid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</si>
</sst>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164" fontId="0" fillId="33" borderId="0" xfId="0" applyNumberFormat="1" applyFill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2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B121" sqref="B121"/>
    </sheetView>
  </sheetViews>
  <sheetFormatPr defaultColWidth="9.140625" defaultRowHeight="12.75"/>
  <cols>
    <col min="4" max="4" width="74.8515625" style="0" bestFit="1" customWidth="1"/>
    <col min="35" max="35" width="41.28125" style="0" bestFit="1" customWidth="1"/>
  </cols>
  <sheetData>
    <row r="1" spans="1:256" s="1" customFormat="1" ht="12.75">
      <c r="A1" s="1" t="s">
        <v>0</v>
      </c>
      <c r="B1" s="1" t="s">
        <v>480</v>
      </c>
      <c r="C1" s="1" t="s">
        <v>1</v>
      </c>
      <c r="D1" s="1" t="s">
        <v>2</v>
      </c>
      <c r="E1" s="1" t="s">
        <v>3</v>
      </c>
      <c r="F1" s="1" t="s">
        <v>393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1" t="s">
        <v>15</v>
      </c>
      <c r="S1" s="1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394</v>
      </c>
      <c r="AJ1" s="1" t="s">
        <v>478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4" t="s">
        <v>49</v>
      </c>
      <c r="BC1" s="4" t="s">
        <v>50</v>
      </c>
      <c r="BD1" s="4" t="s">
        <v>51</v>
      </c>
      <c r="BE1" s="4" t="s">
        <v>52</v>
      </c>
      <c r="BF1" s="4" t="s">
        <v>53</v>
      </c>
      <c r="BG1" s="4" t="s">
        <v>54</v>
      </c>
      <c r="BH1" s="4" t="s">
        <v>55</v>
      </c>
      <c r="BI1" s="4" t="s">
        <v>56</v>
      </c>
      <c r="BJ1" s="4" t="s">
        <v>57</v>
      </c>
      <c r="BK1" s="4" t="s">
        <v>58</v>
      </c>
      <c r="BL1" s="4" t="s">
        <v>59</v>
      </c>
      <c r="BM1" s="4" t="s">
        <v>60</v>
      </c>
      <c r="BN1" s="4" t="s">
        <v>61</v>
      </c>
      <c r="BO1" s="4" t="s">
        <v>62</v>
      </c>
      <c r="BP1" s="4" t="s">
        <v>63</v>
      </c>
      <c r="BQ1" s="4" t="s">
        <v>64</v>
      </c>
      <c r="BR1" s="4" t="s">
        <v>65</v>
      </c>
      <c r="BS1" s="4" t="s">
        <v>66</v>
      </c>
      <c r="BT1" s="4" t="s">
        <v>67</v>
      </c>
      <c r="BU1" s="4" t="s">
        <v>68</v>
      </c>
      <c r="BV1" s="4" t="s">
        <v>69</v>
      </c>
      <c r="BW1" s="4" t="s">
        <v>70</v>
      </c>
      <c r="BX1" s="4" t="s">
        <v>71</v>
      </c>
      <c r="BY1" s="4" t="s">
        <v>72</v>
      </c>
      <c r="BZ1" s="4" t="s">
        <v>73</v>
      </c>
      <c r="CA1" s="4" t="s">
        <v>74</v>
      </c>
      <c r="CB1" s="4" t="s">
        <v>75</v>
      </c>
      <c r="CC1" s="4" t="s">
        <v>76</v>
      </c>
      <c r="CD1" s="4" t="s">
        <v>77</v>
      </c>
      <c r="CE1" s="4" t="s">
        <v>78</v>
      </c>
      <c r="CF1" s="4" t="s">
        <v>79</v>
      </c>
      <c r="CG1" s="4" t="s">
        <v>80</v>
      </c>
      <c r="CH1" s="4" t="s">
        <v>81</v>
      </c>
      <c r="CI1" s="4" t="s">
        <v>82</v>
      </c>
      <c r="CJ1" s="4" t="s">
        <v>83</v>
      </c>
      <c r="CK1" s="4" t="s">
        <v>84</v>
      </c>
      <c r="CL1" s="4" t="s">
        <v>85</v>
      </c>
      <c r="CM1" s="4" t="s">
        <v>86</v>
      </c>
      <c r="CN1" s="4" t="s">
        <v>87</v>
      </c>
      <c r="CO1" s="4" t="s">
        <v>88</v>
      </c>
      <c r="CP1" s="4" t="s">
        <v>89</v>
      </c>
      <c r="CQ1" s="4" t="s">
        <v>90</v>
      </c>
      <c r="CR1" s="4" t="s">
        <v>91</v>
      </c>
      <c r="CS1" s="4" t="s">
        <v>92</v>
      </c>
      <c r="CT1" s="4" t="s">
        <v>93</v>
      </c>
      <c r="CU1" s="4" t="s">
        <v>94</v>
      </c>
      <c r="CV1" s="4" t="s">
        <v>95</v>
      </c>
      <c r="CW1" s="4" t="s">
        <v>96</v>
      </c>
      <c r="CX1" s="4" t="s">
        <v>97</v>
      </c>
      <c r="CY1" s="4" t="s">
        <v>98</v>
      </c>
      <c r="CZ1" s="4" t="s">
        <v>99</v>
      </c>
      <c r="DA1" s="4" t="s">
        <v>100</v>
      </c>
      <c r="DB1" s="4" t="s">
        <v>101</v>
      </c>
      <c r="DC1" s="4" t="s">
        <v>102</v>
      </c>
      <c r="DD1" s="4" t="s">
        <v>103</v>
      </c>
      <c r="DE1" s="4" t="s">
        <v>104</v>
      </c>
      <c r="DF1" s="4" t="s">
        <v>105</v>
      </c>
      <c r="DG1" s="4" t="s">
        <v>106</v>
      </c>
      <c r="DH1" s="4" t="s">
        <v>107</v>
      </c>
      <c r="DI1" s="4" t="s">
        <v>108</v>
      </c>
      <c r="DJ1" s="4" t="s">
        <v>109</v>
      </c>
      <c r="DK1" s="4" t="s">
        <v>110</v>
      </c>
      <c r="DL1" s="4" t="s">
        <v>111</v>
      </c>
      <c r="DM1" s="4" t="s">
        <v>112</v>
      </c>
      <c r="DN1" s="4" t="s">
        <v>113</v>
      </c>
      <c r="DO1" s="4" t="s">
        <v>114</v>
      </c>
      <c r="DP1" s="4" t="s">
        <v>115</v>
      </c>
      <c r="DQ1" s="4" t="s">
        <v>116</v>
      </c>
      <c r="DR1" s="4" t="s">
        <v>117</v>
      </c>
      <c r="DS1" s="4" t="s">
        <v>118</v>
      </c>
      <c r="DT1" s="4" t="s">
        <v>119</v>
      </c>
      <c r="DU1" s="4" t="s">
        <v>120</v>
      </c>
      <c r="DV1" s="4" t="s">
        <v>121</v>
      </c>
      <c r="DW1" s="4" t="s">
        <v>122</v>
      </c>
      <c r="DX1" s="4" t="s">
        <v>123</v>
      </c>
      <c r="DY1" s="4" t="s">
        <v>124</v>
      </c>
      <c r="DZ1" s="4" t="s">
        <v>125</v>
      </c>
      <c r="EA1" s="4" t="s">
        <v>126</v>
      </c>
      <c r="EB1" s="4" t="s">
        <v>127</v>
      </c>
      <c r="EC1" s="4" t="s">
        <v>128</v>
      </c>
      <c r="ED1" s="4" t="s">
        <v>129</v>
      </c>
      <c r="EE1" s="4" t="s">
        <v>130</v>
      </c>
      <c r="EF1" s="4" t="s">
        <v>131</v>
      </c>
      <c r="EG1" s="4" t="s">
        <v>132</v>
      </c>
      <c r="EH1" s="4" t="s">
        <v>133</v>
      </c>
      <c r="EI1" s="4" t="s">
        <v>134</v>
      </c>
      <c r="EJ1" s="4" t="s">
        <v>135</v>
      </c>
      <c r="EK1" s="4" t="s">
        <v>136</v>
      </c>
      <c r="EL1" s="4" t="s">
        <v>137</v>
      </c>
      <c r="EM1" s="4" t="s">
        <v>138</v>
      </c>
      <c r="EN1" s="4" t="s">
        <v>139</v>
      </c>
      <c r="EO1" s="4" t="s">
        <v>140</v>
      </c>
      <c r="EP1" s="4" t="s">
        <v>141</v>
      </c>
      <c r="EQ1" s="4" t="s">
        <v>142</v>
      </c>
      <c r="ER1" s="4" t="s">
        <v>143</v>
      </c>
      <c r="ES1" s="4" t="s">
        <v>144</v>
      </c>
      <c r="ET1" s="4" t="s">
        <v>145</v>
      </c>
      <c r="EU1" s="4" t="s">
        <v>146</v>
      </c>
      <c r="EV1" s="4" t="s">
        <v>147</v>
      </c>
      <c r="EW1" s="4" t="s">
        <v>148</v>
      </c>
      <c r="EX1" s="4" t="s">
        <v>149</v>
      </c>
      <c r="EY1" s="4" t="s">
        <v>150</v>
      </c>
      <c r="EZ1" s="4" t="s">
        <v>151</v>
      </c>
      <c r="FA1" s="4" t="s">
        <v>152</v>
      </c>
      <c r="FB1" s="4" t="s">
        <v>153</v>
      </c>
      <c r="FC1" s="4" t="s">
        <v>154</v>
      </c>
      <c r="FD1" s="4" t="s">
        <v>155</v>
      </c>
      <c r="FE1" s="4" t="s">
        <v>156</v>
      </c>
      <c r="FF1" s="4" t="s">
        <v>157</v>
      </c>
      <c r="FG1" s="4" t="s">
        <v>158</v>
      </c>
      <c r="FH1" s="4" t="s">
        <v>159</v>
      </c>
      <c r="FI1" s="4" t="s">
        <v>160</v>
      </c>
      <c r="FJ1" s="4" t="s">
        <v>161</v>
      </c>
      <c r="FK1" s="4" t="s">
        <v>162</v>
      </c>
      <c r="FL1" s="4" t="s">
        <v>163</v>
      </c>
      <c r="FM1" s="4" t="s">
        <v>164</v>
      </c>
      <c r="FN1" s="4" t="s">
        <v>165</v>
      </c>
      <c r="FO1" s="4" t="s">
        <v>166</v>
      </c>
      <c r="FP1" s="4" t="s">
        <v>167</v>
      </c>
      <c r="FQ1" s="4" t="s">
        <v>168</v>
      </c>
      <c r="FR1" s="4" t="s">
        <v>169</v>
      </c>
      <c r="FS1" s="4" t="s">
        <v>170</v>
      </c>
      <c r="FT1" s="4" t="s">
        <v>171</v>
      </c>
      <c r="FU1" s="4" t="s">
        <v>172</v>
      </c>
      <c r="FV1" s="4" t="s">
        <v>173</v>
      </c>
      <c r="FW1" s="4" t="s">
        <v>174</v>
      </c>
      <c r="FX1" s="4" t="s">
        <v>175</v>
      </c>
      <c r="FY1" s="4" t="s">
        <v>176</v>
      </c>
      <c r="FZ1" s="4" t="s">
        <v>177</v>
      </c>
      <c r="GA1" s="4" t="s">
        <v>178</v>
      </c>
      <c r="GB1" s="4" t="s">
        <v>179</v>
      </c>
      <c r="GC1" s="4" t="s">
        <v>180</v>
      </c>
      <c r="GD1" s="4" t="s">
        <v>181</v>
      </c>
      <c r="GE1" s="4" t="s">
        <v>182</v>
      </c>
      <c r="GF1" s="4" t="s">
        <v>183</v>
      </c>
      <c r="GG1" s="4" t="s">
        <v>184</v>
      </c>
      <c r="GH1" s="4" t="s">
        <v>185</v>
      </c>
      <c r="GI1" s="4" t="s">
        <v>186</v>
      </c>
      <c r="GJ1" s="4" t="s">
        <v>187</v>
      </c>
      <c r="GK1" s="4" t="s">
        <v>188</v>
      </c>
      <c r="GL1" s="4" t="s">
        <v>189</v>
      </c>
      <c r="GM1" s="4" t="s">
        <v>190</v>
      </c>
      <c r="GN1" s="4" t="s">
        <v>191</v>
      </c>
      <c r="GO1" s="4" t="s">
        <v>192</v>
      </c>
      <c r="GP1" s="4" t="s">
        <v>193</v>
      </c>
      <c r="GQ1" s="4" t="s">
        <v>194</v>
      </c>
      <c r="GR1" s="4" t="s">
        <v>195</v>
      </c>
      <c r="GS1" s="4" t="s">
        <v>196</v>
      </c>
      <c r="GT1" s="4" t="s">
        <v>197</v>
      </c>
      <c r="GU1" s="4" t="s">
        <v>198</v>
      </c>
      <c r="GV1" s="4" t="s">
        <v>199</v>
      </c>
      <c r="GW1" s="4" t="s">
        <v>200</v>
      </c>
      <c r="GX1" s="4" t="s">
        <v>201</v>
      </c>
      <c r="GY1" s="4" t="s">
        <v>202</v>
      </c>
      <c r="GZ1" s="4" t="s">
        <v>203</v>
      </c>
      <c r="HA1" s="4" t="s">
        <v>204</v>
      </c>
      <c r="HB1" s="4" t="s">
        <v>205</v>
      </c>
      <c r="HC1" s="4" t="s">
        <v>206</v>
      </c>
      <c r="HD1" s="4" t="s">
        <v>207</v>
      </c>
      <c r="HE1" s="4" t="s">
        <v>208</v>
      </c>
      <c r="HF1" s="4" t="s">
        <v>209</v>
      </c>
      <c r="HG1" s="4" t="s">
        <v>210</v>
      </c>
      <c r="HH1" s="4" t="s">
        <v>211</v>
      </c>
      <c r="HI1" s="4" t="s">
        <v>212</v>
      </c>
      <c r="HJ1" s="4" t="s">
        <v>213</v>
      </c>
      <c r="HK1" s="4" t="s">
        <v>214</v>
      </c>
      <c r="HL1" s="4" t="s">
        <v>215</v>
      </c>
      <c r="HM1" s="4" t="s">
        <v>216</v>
      </c>
      <c r="HN1" s="4" t="s">
        <v>217</v>
      </c>
      <c r="HO1" s="4" t="s">
        <v>218</v>
      </c>
      <c r="HP1" s="4" t="s">
        <v>219</v>
      </c>
      <c r="HQ1" s="4" t="s">
        <v>220</v>
      </c>
      <c r="HR1" s="4" t="s">
        <v>221</v>
      </c>
      <c r="HS1" s="4" t="s">
        <v>222</v>
      </c>
      <c r="HT1" s="4" t="s">
        <v>223</v>
      </c>
      <c r="HU1" s="4" t="s">
        <v>224</v>
      </c>
      <c r="HV1" s="4" t="s">
        <v>225</v>
      </c>
      <c r="HW1" s="4" t="s">
        <v>226</v>
      </c>
      <c r="HX1" s="4" t="s">
        <v>227</v>
      </c>
      <c r="HY1" s="4" t="s">
        <v>228</v>
      </c>
      <c r="HZ1" s="4" t="s">
        <v>229</v>
      </c>
      <c r="IA1" s="1" t="s">
        <v>230</v>
      </c>
      <c r="IB1" s="1" t="s">
        <v>16</v>
      </c>
      <c r="IC1" s="1" t="s">
        <v>231</v>
      </c>
      <c r="ID1" s="1" t="s">
        <v>232</v>
      </c>
      <c r="IE1" s="1" t="s">
        <v>233</v>
      </c>
      <c r="IF1" s="1" t="s">
        <v>234</v>
      </c>
      <c r="IG1" s="1" t="s">
        <v>235</v>
      </c>
      <c r="IH1" s="1" t="s">
        <v>236</v>
      </c>
      <c r="II1" s="1" t="s">
        <v>237</v>
      </c>
      <c r="IJ1" s="1" t="s">
        <v>238</v>
      </c>
      <c r="IK1" s="1" t="s">
        <v>239</v>
      </c>
      <c r="IL1" s="1" t="s">
        <v>240</v>
      </c>
      <c r="IM1" s="1" t="s">
        <v>241</v>
      </c>
      <c r="IN1" s="1" t="s">
        <v>242</v>
      </c>
      <c r="IO1" s="1" t="s">
        <v>243</v>
      </c>
      <c r="IP1" s="1" t="s">
        <v>244</v>
      </c>
      <c r="IQ1" s="3" t="s">
        <v>245</v>
      </c>
      <c r="IR1" s="1" t="s">
        <v>246</v>
      </c>
      <c r="IS1" s="1" t="s">
        <v>247</v>
      </c>
      <c r="IT1" s="1" t="s">
        <v>248</v>
      </c>
      <c r="IU1" s="1" t="s">
        <v>249</v>
      </c>
      <c r="IV1" s="1" t="s">
        <v>479</v>
      </c>
    </row>
    <row r="2" spans="1:256" ht="12.75">
      <c r="A2" t="s">
        <v>250</v>
      </c>
      <c r="B2">
        <v>1</v>
      </c>
      <c r="C2" t="s">
        <v>251</v>
      </c>
      <c r="D2" t="s">
        <v>252</v>
      </c>
      <c r="E2">
        <v>2002</v>
      </c>
      <c r="F2">
        <v>0</v>
      </c>
      <c r="G2" s="5">
        <v>66.19523884362867</v>
      </c>
      <c r="H2" s="5">
        <v>73.5289021234048</v>
      </c>
      <c r="I2" s="5">
        <v>62.361009540749365</v>
      </c>
      <c r="J2" s="5">
        <v>69.70175766546184</v>
      </c>
      <c r="K2" s="5">
        <v>54.23442811812683</v>
      </c>
      <c r="L2" s="5">
        <v>58.71113157387291</v>
      </c>
      <c r="M2" s="5">
        <v>64.65287503588661</v>
      </c>
      <c r="N2" s="5">
        <v>66.5054497081043</v>
      </c>
      <c r="O2" s="5">
        <v>66.51643305515441</v>
      </c>
      <c r="P2" s="5">
        <v>53.76360233600032</v>
      </c>
      <c r="Q2" s="5">
        <v>63.52067852881629</v>
      </c>
      <c r="R2" s="6">
        <v>34944</v>
      </c>
      <c r="T2" s="6">
        <v>0</v>
      </c>
      <c r="U2" s="6">
        <v>38</v>
      </c>
      <c r="V2" s="6">
        <v>0</v>
      </c>
      <c r="W2" s="6">
        <v>0</v>
      </c>
      <c r="X2" s="6">
        <v>0</v>
      </c>
      <c r="Y2" s="7">
        <v>0</v>
      </c>
      <c r="Z2" s="6">
        <v>34412</v>
      </c>
      <c r="AA2" s="6">
        <v>2</v>
      </c>
      <c r="AB2" s="6">
        <v>37</v>
      </c>
      <c r="AC2" s="6">
        <v>0</v>
      </c>
      <c r="AD2" s="6">
        <v>0</v>
      </c>
      <c r="AE2" s="6">
        <v>0</v>
      </c>
      <c r="AF2" s="6">
        <v>0</v>
      </c>
      <c r="AG2" s="7">
        <v>0</v>
      </c>
      <c r="AH2" s="8" t="s">
        <v>253</v>
      </c>
      <c r="AI2" s="8" t="s">
        <v>395</v>
      </c>
      <c r="AJ2" s="8">
        <v>1</v>
      </c>
      <c r="AK2">
        <v>0</v>
      </c>
      <c r="AL2">
        <v>0</v>
      </c>
      <c r="AM2">
        <v>1779</v>
      </c>
      <c r="AN2">
        <v>1</v>
      </c>
      <c r="AO2">
        <v>0</v>
      </c>
      <c r="AP2">
        <v>1</v>
      </c>
      <c r="AQ2">
        <v>1</v>
      </c>
      <c r="AR2" s="8" t="s">
        <v>238</v>
      </c>
      <c r="AS2">
        <v>1</v>
      </c>
      <c r="AT2">
        <v>0</v>
      </c>
      <c r="AU2">
        <v>1</v>
      </c>
      <c r="AV2">
        <v>0</v>
      </c>
      <c r="AW2">
        <v>0</v>
      </c>
      <c r="AX2">
        <v>23</v>
      </c>
      <c r="AY2">
        <v>0</v>
      </c>
      <c r="AZ2">
        <v>0</v>
      </c>
      <c r="BA2">
        <v>0</v>
      </c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>
        <v>64.1</v>
      </c>
      <c r="EC2" s="9">
        <v>63.7</v>
      </c>
      <c r="ED2" s="9">
        <v>63.9</v>
      </c>
      <c r="EE2" s="9">
        <v>67.3</v>
      </c>
      <c r="EF2" s="9">
        <v>89.7</v>
      </c>
      <c r="EG2" s="9">
        <v>50.2</v>
      </c>
      <c r="EH2" s="9">
        <v>76.5</v>
      </c>
      <c r="EI2" s="9">
        <v>60.2</v>
      </c>
      <c r="EJ2" s="9">
        <v>79.4</v>
      </c>
      <c r="EK2" s="9">
        <v>67.4</v>
      </c>
      <c r="EL2" s="9">
        <v>66.5</v>
      </c>
      <c r="EM2" s="9">
        <v>76.4</v>
      </c>
      <c r="EN2" s="9">
        <v>67.4</v>
      </c>
      <c r="EO2" s="9">
        <v>53.4</v>
      </c>
      <c r="EP2" s="9">
        <v>40.8</v>
      </c>
      <c r="EQ2" s="9">
        <v>39.3</v>
      </c>
      <c r="ER2" s="9">
        <v>62.5</v>
      </c>
      <c r="ES2" s="9">
        <v>65.1</v>
      </c>
      <c r="ET2" s="9">
        <v>89.6</v>
      </c>
      <c r="EU2" s="9">
        <v>39.3</v>
      </c>
      <c r="EV2" s="9">
        <v>42.6</v>
      </c>
      <c r="EW2" s="9">
        <v>53.7</v>
      </c>
      <c r="EX2" s="9">
        <v>46.7</v>
      </c>
      <c r="EY2" s="9">
        <v>53.2</v>
      </c>
      <c r="EZ2" s="9">
        <v>42.6</v>
      </c>
      <c r="FA2" s="9">
        <v>50.4</v>
      </c>
      <c r="FB2" s="9">
        <v>48.4</v>
      </c>
      <c r="FC2" s="9">
        <v>72.3</v>
      </c>
      <c r="FD2" s="9">
        <v>79.4</v>
      </c>
      <c r="FE2" s="9">
        <v>66.3</v>
      </c>
      <c r="FF2" s="9">
        <v>47.6</v>
      </c>
      <c r="FG2" s="9">
        <v>45.9</v>
      </c>
      <c r="FH2" s="9">
        <v>50.4</v>
      </c>
      <c r="FI2" s="9">
        <v>42.3</v>
      </c>
      <c r="FJ2" s="9">
        <v>73.7</v>
      </c>
      <c r="FK2" s="9">
        <v>34.7</v>
      </c>
      <c r="FL2" s="9">
        <v>23.9</v>
      </c>
      <c r="FM2" s="9">
        <v>65.1</v>
      </c>
      <c r="FN2" s="9">
        <v>82.2</v>
      </c>
      <c r="FO2" s="9">
        <v>71.1</v>
      </c>
      <c r="FP2" s="9">
        <v>59.6</v>
      </c>
      <c r="FQ2" s="9">
        <v>58.9</v>
      </c>
      <c r="FR2" s="9">
        <v>65.6</v>
      </c>
      <c r="FS2" s="9">
        <v>64.6</v>
      </c>
      <c r="FT2" s="9">
        <v>70</v>
      </c>
      <c r="FU2" s="9">
        <v>64.2</v>
      </c>
      <c r="FV2" s="9">
        <v>52.1</v>
      </c>
      <c r="FW2" s="9">
        <v>65.9</v>
      </c>
      <c r="FX2" s="9">
        <v>74</v>
      </c>
      <c r="FY2" s="9">
        <v>57.3</v>
      </c>
      <c r="FZ2" s="9">
        <v>81.8</v>
      </c>
      <c r="GA2" s="9">
        <v>61.5</v>
      </c>
      <c r="GB2" s="9">
        <v>72.1</v>
      </c>
      <c r="GC2" s="9">
        <v>61.5</v>
      </c>
      <c r="GD2" s="9">
        <v>68.7</v>
      </c>
      <c r="GE2" s="9">
        <v>70.9</v>
      </c>
      <c r="GF2" s="9">
        <v>84.9</v>
      </c>
      <c r="GG2" s="9">
        <v>54.4</v>
      </c>
      <c r="GH2" s="9">
        <v>62.8</v>
      </c>
      <c r="GI2" s="9">
        <v>60.6</v>
      </c>
      <c r="GJ2" s="9">
        <v>82.7</v>
      </c>
      <c r="GK2" s="9">
        <v>57</v>
      </c>
      <c r="GL2" s="9">
        <v>59.5</v>
      </c>
      <c r="GM2" s="9">
        <v>47.1</v>
      </c>
      <c r="GN2" s="9">
        <v>53.7</v>
      </c>
      <c r="GO2" s="9">
        <v>35.4</v>
      </c>
      <c r="GP2" s="9">
        <v>60.4</v>
      </c>
      <c r="GQ2" s="9">
        <v>68.7</v>
      </c>
      <c r="GR2" s="9">
        <v>57</v>
      </c>
      <c r="GS2" s="9">
        <v>57</v>
      </c>
      <c r="GT2" s="9">
        <v>63.1</v>
      </c>
      <c r="GU2" s="9">
        <v>65.5</v>
      </c>
      <c r="GV2" s="9">
        <v>51.2</v>
      </c>
      <c r="GW2" s="9">
        <v>52.4</v>
      </c>
      <c r="GX2" s="9">
        <v>20.9</v>
      </c>
      <c r="GY2" s="9">
        <v>86.9</v>
      </c>
      <c r="GZ2" s="9">
        <v>86.9</v>
      </c>
      <c r="HA2" s="9">
        <v>92.4</v>
      </c>
      <c r="HB2" s="9">
        <v>89.4</v>
      </c>
      <c r="HC2" s="9">
        <v>79.2</v>
      </c>
      <c r="HD2" s="9">
        <v>41</v>
      </c>
      <c r="HE2" s="9">
        <v>46.8</v>
      </c>
      <c r="HF2" s="9">
        <v>20</v>
      </c>
      <c r="HG2" s="9">
        <v>33.7</v>
      </c>
      <c r="HH2" s="9">
        <v>20.8</v>
      </c>
      <c r="HI2" s="9">
        <v>60.7</v>
      </c>
      <c r="HJ2" s="9">
        <v>60.8</v>
      </c>
      <c r="HK2" s="9">
        <v>75</v>
      </c>
      <c r="HL2" s="9">
        <v>10.5</v>
      </c>
      <c r="HM2" s="9">
        <v>12.6</v>
      </c>
      <c r="HN2" s="9">
        <v>5.7</v>
      </c>
      <c r="HO2" s="9">
        <v>29.5</v>
      </c>
      <c r="HP2" s="9">
        <v>23.8</v>
      </c>
      <c r="HQ2" s="9">
        <v>66.7</v>
      </c>
      <c r="HR2" s="9">
        <v>40.5</v>
      </c>
      <c r="HS2" s="9">
        <v>44.1</v>
      </c>
      <c r="HT2" s="9">
        <v>68.4</v>
      </c>
      <c r="HU2" s="9">
        <v>17.6</v>
      </c>
      <c r="HV2" s="9">
        <v>13.1</v>
      </c>
      <c r="HW2" s="9">
        <v>20.8</v>
      </c>
      <c r="HX2" s="9">
        <v>9.8</v>
      </c>
      <c r="HY2" s="9">
        <v>19.5</v>
      </c>
      <c r="HZ2" s="9">
        <v>7.3</v>
      </c>
      <c r="IC2" t="s">
        <v>254</v>
      </c>
      <c r="ID2" s="8">
        <v>1</v>
      </c>
      <c r="IE2" s="8">
        <v>1</v>
      </c>
      <c r="IF2" s="8">
        <v>2</v>
      </c>
      <c r="IG2" s="8" t="s">
        <v>238</v>
      </c>
      <c r="IH2" s="8">
        <v>0</v>
      </c>
      <c r="II2" s="8">
        <v>0</v>
      </c>
      <c r="IJ2" s="8">
        <v>1</v>
      </c>
      <c r="IK2" s="8">
        <v>0</v>
      </c>
      <c r="IL2" s="8">
        <v>0</v>
      </c>
      <c r="IM2" s="8">
        <v>0</v>
      </c>
      <c r="IN2" s="8">
        <v>0</v>
      </c>
      <c r="IO2">
        <v>0</v>
      </c>
      <c r="IP2" s="8">
        <v>0</v>
      </c>
      <c r="IQ2" s="10">
        <v>31</v>
      </c>
      <c r="IR2" s="8">
        <v>2</v>
      </c>
      <c r="IS2">
        <v>0</v>
      </c>
      <c r="IT2">
        <v>0</v>
      </c>
      <c r="IU2">
        <v>0</v>
      </c>
      <c r="IV2">
        <v>0</v>
      </c>
    </row>
    <row r="3" spans="1:256" ht="12.75">
      <c r="A3" s="8" t="s">
        <v>250</v>
      </c>
      <c r="B3" s="8">
        <v>1</v>
      </c>
      <c r="C3" t="s">
        <v>251</v>
      </c>
      <c r="D3" t="s">
        <v>252</v>
      </c>
      <c r="E3">
        <v>2004</v>
      </c>
      <c r="F3">
        <v>0</v>
      </c>
      <c r="G3" s="11">
        <v>65</v>
      </c>
      <c r="H3" s="5">
        <v>78.3</v>
      </c>
      <c r="I3" s="5">
        <v>58.9</v>
      </c>
      <c r="J3" s="5">
        <v>74.6</v>
      </c>
      <c r="K3" s="11">
        <v>48.9</v>
      </c>
      <c r="L3" s="11">
        <v>54.4</v>
      </c>
      <c r="M3" s="11">
        <v>64.6</v>
      </c>
      <c r="N3" s="11">
        <v>62.3</v>
      </c>
      <c r="O3" s="11">
        <v>66.6</v>
      </c>
      <c r="P3" s="11">
        <v>35.1</v>
      </c>
      <c r="Q3" s="11">
        <v>60.8</v>
      </c>
      <c r="R3" s="12">
        <v>30931</v>
      </c>
      <c r="T3" s="6">
        <v>0</v>
      </c>
      <c r="U3" s="6">
        <v>39</v>
      </c>
      <c r="V3" s="6">
        <v>0</v>
      </c>
      <c r="W3" s="6">
        <v>1</v>
      </c>
      <c r="X3" s="6">
        <v>0</v>
      </c>
      <c r="Y3" s="6">
        <v>0</v>
      </c>
      <c r="Z3" s="6">
        <v>34944</v>
      </c>
      <c r="AA3" s="6">
        <v>0</v>
      </c>
      <c r="AB3" s="6">
        <v>38</v>
      </c>
      <c r="AC3" s="6">
        <v>0</v>
      </c>
      <c r="AD3" s="6">
        <v>0</v>
      </c>
      <c r="AE3" s="6">
        <v>0</v>
      </c>
      <c r="AF3" s="6">
        <v>0</v>
      </c>
      <c r="AG3" s="7">
        <v>0</v>
      </c>
      <c r="AH3" s="8" t="s">
        <v>253</v>
      </c>
      <c r="AI3" s="8" t="s">
        <v>396</v>
      </c>
      <c r="AJ3" s="8">
        <v>2</v>
      </c>
      <c r="AK3">
        <v>0</v>
      </c>
      <c r="AL3">
        <v>0</v>
      </c>
      <c r="AM3">
        <v>1779</v>
      </c>
      <c r="AN3">
        <v>1</v>
      </c>
      <c r="AO3">
        <v>0</v>
      </c>
      <c r="AP3">
        <v>1</v>
      </c>
      <c r="AQ3">
        <v>1</v>
      </c>
      <c r="AR3" s="8" t="s">
        <v>238</v>
      </c>
      <c r="AS3">
        <v>1</v>
      </c>
      <c r="AT3">
        <v>0</v>
      </c>
      <c r="AU3">
        <v>1</v>
      </c>
      <c r="AV3">
        <v>0</v>
      </c>
      <c r="AW3">
        <v>0</v>
      </c>
      <c r="AX3">
        <v>15</v>
      </c>
      <c r="AY3">
        <v>0</v>
      </c>
      <c r="AZ3">
        <v>0</v>
      </c>
      <c r="BA3">
        <v>0</v>
      </c>
      <c r="BB3" s="9">
        <v>87.6</v>
      </c>
      <c r="BC3" s="9">
        <v>67.8</v>
      </c>
      <c r="BD3" s="9">
        <v>75.1</v>
      </c>
      <c r="BE3" s="9">
        <v>65.6</v>
      </c>
      <c r="BF3" s="9">
        <v>71.9</v>
      </c>
      <c r="BG3" s="9">
        <v>74</v>
      </c>
      <c r="BH3" s="9">
        <v>83.9</v>
      </c>
      <c r="BI3" s="9">
        <v>67.8</v>
      </c>
      <c r="BJ3" s="9">
        <v>66.6</v>
      </c>
      <c r="BK3" s="9">
        <v>84.8</v>
      </c>
      <c r="BL3" s="9">
        <v>61.2</v>
      </c>
      <c r="BM3" s="9">
        <v>79.5</v>
      </c>
      <c r="BN3" s="9">
        <v>85</v>
      </c>
      <c r="BO3" s="9">
        <v>65.3</v>
      </c>
      <c r="BP3" s="9">
        <v>49.1</v>
      </c>
      <c r="BQ3" s="9">
        <v>50.9</v>
      </c>
      <c r="BR3" s="9">
        <v>51.9</v>
      </c>
      <c r="BS3" s="9">
        <v>62.9</v>
      </c>
      <c r="BT3" s="9">
        <v>67.3</v>
      </c>
      <c r="BU3" s="9">
        <v>82.8</v>
      </c>
      <c r="BV3" s="9">
        <v>89.8</v>
      </c>
      <c r="BW3" s="9">
        <v>74.8</v>
      </c>
      <c r="BX3" s="9">
        <v>38.9</v>
      </c>
      <c r="BY3" s="9">
        <v>25.7</v>
      </c>
      <c r="BZ3" s="9">
        <v>53.9</v>
      </c>
      <c r="CA3" s="9">
        <v>48</v>
      </c>
      <c r="CB3" s="9">
        <v>46.9</v>
      </c>
      <c r="CC3" s="9">
        <v>48</v>
      </c>
      <c r="CD3" s="9">
        <v>40.7</v>
      </c>
      <c r="CE3" s="9">
        <v>45.8</v>
      </c>
      <c r="CF3" s="9">
        <v>31.6</v>
      </c>
      <c r="CG3" s="9">
        <v>36.2</v>
      </c>
      <c r="CH3" s="9">
        <v>74.4</v>
      </c>
      <c r="CI3" s="9">
        <v>60.1</v>
      </c>
      <c r="CJ3" s="9">
        <v>83</v>
      </c>
      <c r="CK3" s="9">
        <v>56.9</v>
      </c>
      <c r="CL3" s="9">
        <v>62.6</v>
      </c>
      <c r="CM3" s="9">
        <v>67.4</v>
      </c>
      <c r="CN3" s="9">
        <v>52.9</v>
      </c>
      <c r="CO3" s="9">
        <v>40.5</v>
      </c>
      <c r="CP3" s="9">
        <v>53.8</v>
      </c>
      <c r="CQ3" s="9">
        <v>59.1</v>
      </c>
      <c r="CR3" s="9">
        <v>56.2</v>
      </c>
      <c r="CS3" s="9">
        <v>85.1</v>
      </c>
      <c r="CT3" s="9">
        <v>71</v>
      </c>
      <c r="CU3" s="9">
        <v>40.6</v>
      </c>
      <c r="CV3" s="9">
        <v>53.6</v>
      </c>
      <c r="CW3" s="9">
        <v>64.4</v>
      </c>
      <c r="CX3" s="9">
        <v>49.8</v>
      </c>
      <c r="CY3" s="9">
        <v>59.6</v>
      </c>
      <c r="CZ3" s="9">
        <v>70.2</v>
      </c>
      <c r="DA3" s="9">
        <v>72.2</v>
      </c>
      <c r="DB3" s="9">
        <v>60.6</v>
      </c>
      <c r="DC3" s="9">
        <v>61.5</v>
      </c>
      <c r="DD3" s="9">
        <v>59.4</v>
      </c>
      <c r="DE3" s="9">
        <v>76.8</v>
      </c>
      <c r="DF3" s="9">
        <v>88.2</v>
      </c>
      <c r="DG3" s="9">
        <v>84.2</v>
      </c>
      <c r="DH3" s="9">
        <v>58.2</v>
      </c>
      <c r="DI3" s="9">
        <v>48.1</v>
      </c>
      <c r="DJ3" s="9">
        <v>55.1</v>
      </c>
      <c r="DK3" s="9">
        <v>42.7</v>
      </c>
      <c r="DL3" s="9">
        <v>38.3</v>
      </c>
      <c r="DM3" s="9">
        <v>57.8</v>
      </c>
      <c r="DN3" s="9">
        <v>70.1</v>
      </c>
      <c r="DO3" s="9">
        <v>62.3</v>
      </c>
      <c r="DP3" s="9">
        <v>60.9</v>
      </c>
      <c r="DQ3" s="9">
        <v>64.9</v>
      </c>
      <c r="DR3" s="9">
        <v>55.1</v>
      </c>
      <c r="DS3" s="9">
        <v>59.7</v>
      </c>
      <c r="DT3" s="9">
        <v>30.3</v>
      </c>
      <c r="DU3" s="9">
        <v>26</v>
      </c>
      <c r="DV3" s="9">
        <v>91.7</v>
      </c>
      <c r="DW3" s="9">
        <v>90.7</v>
      </c>
      <c r="DX3" s="9">
        <v>13.9</v>
      </c>
      <c r="DY3" s="9">
        <v>38.9</v>
      </c>
      <c r="DZ3" s="9">
        <v>25.2</v>
      </c>
      <c r="EA3" s="9">
        <v>62.5</v>
      </c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C3" t="s">
        <v>254</v>
      </c>
      <c r="ID3" s="8">
        <v>1</v>
      </c>
      <c r="IE3" s="8">
        <v>1</v>
      </c>
      <c r="IF3" s="8">
        <v>2</v>
      </c>
      <c r="IG3" s="8" t="s">
        <v>238</v>
      </c>
      <c r="IH3" s="8">
        <v>0</v>
      </c>
      <c r="II3" s="8">
        <v>0</v>
      </c>
      <c r="IJ3" s="8">
        <v>1</v>
      </c>
      <c r="IK3" s="8">
        <v>0</v>
      </c>
      <c r="IL3" s="8">
        <v>0</v>
      </c>
      <c r="IM3" s="8">
        <v>0</v>
      </c>
      <c r="IN3" s="8">
        <v>0</v>
      </c>
      <c r="IO3">
        <v>0</v>
      </c>
      <c r="IP3" s="8">
        <v>1</v>
      </c>
      <c r="IQ3" s="10">
        <f>2003-1972</f>
        <v>31</v>
      </c>
      <c r="IR3" s="8">
        <v>3</v>
      </c>
      <c r="IS3">
        <v>0</v>
      </c>
      <c r="IT3">
        <v>0</v>
      </c>
      <c r="IU3">
        <v>0</v>
      </c>
      <c r="IV3">
        <v>0</v>
      </c>
    </row>
    <row r="4" spans="1:256" ht="12.75">
      <c r="A4" t="s">
        <v>255</v>
      </c>
      <c r="B4">
        <v>2</v>
      </c>
      <c r="C4" t="s">
        <v>256</v>
      </c>
      <c r="D4" t="s">
        <v>257</v>
      </c>
      <c r="E4">
        <v>2002</v>
      </c>
      <c r="F4">
        <v>0</v>
      </c>
      <c r="G4" s="5">
        <v>65.84936994552629</v>
      </c>
      <c r="H4" s="5">
        <v>71.7040144605376</v>
      </c>
      <c r="I4" s="5">
        <v>64.43960359672315</v>
      </c>
      <c r="J4" s="5">
        <v>70.12346517058724</v>
      </c>
      <c r="K4" s="5">
        <v>56.74071439127045</v>
      </c>
      <c r="L4" s="5">
        <v>62.023834150453006</v>
      </c>
      <c r="M4" s="5">
        <v>64.54902846008704</v>
      </c>
      <c r="N4" s="5">
        <v>68.85786843705694</v>
      </c>
      <c r="O4" s="5">
        <v>68.48923134683989</v>
      </c>
      <c r="P4" s="5">
        <v>52.6377683180863</v>
      </c>
      <c r="Q4" s="5">
        <v>68.8257821731479</v>
      </c>
      <c r="R4" s="6">
        <v>2157</v>
      </c>
      <c r="S4">
        <v>128</v>
      </c>
      <c r="T4" s="6">
        <v>0</v>
      </c>
      <c r="U4" s="6">
        <v>2</v>
      </c>
      <c r="V4" s="7">
        <v>0</v>
      </c>
      <c r="W4" s="7">
        <v>0</v>
      </c>
      <c r="X4" s="7">
        <v>0</v>
      </c>
      <c r="Y4" s="7">
        <v>0</v>
      </c>
      <c r="Z4" s="7">
        <v>2112</v>
      </c>
      <c r="AA4" s="7">
        <v>0</v>
      </c>
      <c r="AB4" s="7">
        <v>3</v>
      </c>
      <c r="AC4" s="7">
        <v>0</v>
      </c>
      <c r="AD4" s="7">
        <v>0</v>
      </c>
      <c r="AE4" s="7">
        <v>0</v>
      </c>
      <c r="AF4" s="7">
        <v>0</v>
      </c>
      <c r="AG4">
        <v>0</v>
      </c>
      <c r="AH4" t="s">
        <v>253</v>
      </c>
      <c r="AI4" s="8" t="s">
        <v>397</v>
      </c>
      <c r="AJ4" s="8">
        <v>3</v>
      </c>
      <c r="AK4">
        <v>0</v>
      </c>
      <c r="AL4">
        <v>0</v>
      </c>
      <c r="AM4">
        <v>1963</v>
      </c>
      <c r="AN4">
        <v>1</v>
      </c>
      <c r="AO4">
        <v>0</v>
      </c>
      <c r="AP4">
        <v>0</v>
      </c>
      <c r="AQ4">
        <v>1</v>
      </c>
      <c r="AR4" s="8" t="s">
        <v>237</v>
      </c>
      <c r="AS4">
        <v>1</v>
      </c>
      <c r="AT4">
        <v>0</v>
      </c>
      <c r="AU4">
        <v>1</v>
      </c>
      <c r="AV4">
        <v>0</v>
      </c>
      <c r="AW4">
        <v>0</v>
      </c>
      <c r="AX4">
        <v>13</v>
      </c>
      <c r="AY4" s="8">
        <v>0</v>
      </c>
      <c r="AZ4" s="8">
        <v>0</v>
      </c>
      <c r="BA4" s="8">
        <v>0</v>
      </c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>
        <v>68.1</v>
      </c>
      <c r="EC4" s="9">
        <v>69.3</v>
      </c>
      <c r="ED4" s="9">
        <v>64.2</v>
      </c>
      <c r="EE4" s="9">
        <v>73.2</v>
      </c>
      <c r="EF4" s="9">
        <v>92</v>
      </c>
      <c r="EG4" s="9">
        <v>54.8</v>
      </c>
      <c r="EH4" s="9">
        <v>73.5</v>
      </c>
      <c r="EI4" s="9">
        <v>54.7</v>
      </c>
      <c r="EJ4" s="9">
        <v>83.7</v>
      </c>
      <c r="EK4" s="9">
        <v>67.8</v>
      </c>
      <c r="EL4" s="9">
        <v>62.3</v>
      </c>
      <c r="EM4" s="9">
        <v>76.5</v>
      </c>
      <c r="EN4" s="9">
        <v>62.4</v>
      </c>
      <c r="EO4" s="9">
        <v>59.3</v>
      </c>
      <c r="EP4" s="9">
        <v>45.1</v>
      </c>
      <c r="EQ4" s="9">
        <v>39.1</v>
      </c>
      <c r="ER4" s="9">
        <v>62.7</v>
      </c>
      <c r="ES4" s="9">
        <v>70.2</v>
      </c>
      <c r="ET4" s="9">
        <v>88.9</v>
      </c>
      <c r="EU4" s="9">
        <v>42.2</v>
      </c>
      <c r="EV4" s="9">
        <v>48</v>
      </c>
      <c r="EW4" s="9">
        <v>56.2</v>
      </c>
      <c r="EX4" s="9">
        <v>57.1</v>
      </c>
      <c r="EY4" s="9">
        <v>60.3</v>
      </c>
      <c r="EZ4" s="9">
        <v>41.8</v>
      </c>
      <c r="FA4" s="9">
        <v>45.4</v>
      </c>
      <c r="FB4" s="9">
        <v>56</v>
      </c>
      <c r="FC4" s="9">
        <v>76.8</v>
      </c>
      <c r="FD4" s="9">
        <v>80.8</v>
      </c>
      <c r="FE4" s="9">
        <v>64.6</v>
      </c>
      <c r="FF4" s="9">
        <v>53.5</v>
      </c>
      <c r="FG4" s="9">
        <v>46.1</v>
      </c>
      <c r="FH4" s="9">
        <v>49.2</v>
      </c>
      <c r="FI4" s="9">
        <v>45.2</v>
      </c>
      <c r="FJ4" s="9">
        <v>71</v>
      </c>
      <c r="FK4" s="9">
        <v>37.5</v>
      </c>
      <c r="FL4" s="9">
        <v>24</v>
      </c>
      <c r="FM4" s="9">
        <v>68.5</v>
      </c>
      <c r="FN4" s="9">
        <v>83.6</v>
      </c>
      <c r="FO4" s="9">
        <v>61.5</v>
      </c>
      <c r="FP4" s="9">
        <v>66.1</v>
      </c>
      <c r="FQ4" s="9">
        <v>60.6</v>
      </c>
      <c r="FR4" s="9">
        <v>60.9</v>
      </c>
      <c r="FS4" s="9">
        <v>73.9</v>
      </c>
      <c r="FT4" s="9">
        <v>73.9</v>
      </c>
      <c r="FU4" s="9">
        <v>62.6</v>
      </c>
      <c r="FV4" s="9">
        <v>56.4</v>
      </c>
      <c r="FW4" s="9">
        <v>61.5</v>
      </c>
      <c r="FX4" s="9">
        <v>74.1</v>
      </c>
      <c r="FY4" s="9">
        <v>58.8</v>
      </c>
      <c r="FZ4" s="9">
        <v>83.5</v>
      </c>
      <c r="GA4" s="9">
        <v>70</v>
      </c>
      <c r="GB4" s="9">
        <v>67.1</v>
      </c>
      <c r="GC4" s="9">
        <v>62.2</v>
      </c>
      <c r="GD4" s="9">
        <v>64.2</v>
      </c>
      <c r="GE4" s="9">
        <v>67.7</v>
      </c>
      <c r="GF4" s="9">
        <v>75.9</v>
      </c>
      <c r="GG4" s="9">
        <v>71.3</v>
      </c>
      <c r="GH4" s="9">
        <v>72.5</v>
      </c>
      <c r="GI4" s="9">
        <v>69.6</v>
      </c>
      <c r="GJ4" s="9">
        <v>82.4</v>
      </c>
      <c r="GK4" s="9">
        <v>53.7</v>
      </c>
      <c r="GL4" s="9">
        <v>56.7</v>
      </c>
      <c r="GM4" s="9">
        <v>53.7</v>
      </c>
      <c r="GN4" s="9">
        <v>51.6</v>
      </c>
      <c r="GO4" s="9">
        <v>43.6</v>
      </c>
      <c r="GP4" s="9">
        <v>56.3</v>
      </c>
      <c r="GQ4" s="9">
        <v>71.8</v>
      </c>
      <c r="GR4" s="9">
        <v>63.3</v>
      </c>
      <c r="GS4" s="9">
        <v>63.3</v>
      </c>
      <c r="GT4" s="9">
        <v>78.8</v>
      </c>
      <c r="GU4" s="9">
        <v>73.1</v>
      </c>
      <c r="GV4" s="9">
        <v>70.3</v>
      </c>
      <c r="GW4" s="9">
        <v>50.1</v>
      </c>
      <c r="GX4" s="9">
        <v>29.4</v>
      </c>
      <c r="GY4" s="9">
        <v>80.3</v>
      </c>
      <c r="GZ4" s="9">
        <v>80.3</v>
      </c>
      <c r="HA4" s="9">
        <v>88</v>
      </c>
      <c r="HB4" s="9">
        <v>88.8</v>
      </c>
      <c r="HC4" s="9">
        <v>77.9</v>
      </c>
      <c r="HD4" s="9">
        <v>39.9</v>
      </c>
      <c r="HE4" s="9">
        <v>44</v>
      </c>
      <c r="HF4" s="9">
        <v>15.5</v>
      </c>
      <c r="HG4" s="9">
        <v>35.2</v>
      </c>
      <c r="HH4" s="9">
        <v>10</v>
      </c>
      <c r="HI4" s="9">
        <v>39.7</v>
      </c>
      <c r="HJ4" s="9">
        <v>65.1</v>
      </c>
      <c r="HK4" s="9">
        <v>46.1</v>
      </c>
      <c r="HL4" s="9">
        <v>10.6</v>
      </c>
      <c r="HM4" s="9">
        <v>18.3</v>
      </c>
      <c r="HN4" s="9">
        <v>9.2</v>
      </c>
      <c r="HO4" s="9">
        <v>24.2</v>
      </c>
      <c r="HP4" s="9">
        <v>23.6</v>
      </c>
      <c r="HQ4" s="9">
        <v>31.3</v>
      </c>
      <c r="HR4" s="9">
        <v>36.2</v>
      </c>
      <c r="HS4" s="9">
        <v>38.9</v>
      </c>
      <c r="HT4" s="9">
        <v>59.2</v>
      </c>
      <c r="HU4" s="9">
        <v>20.8</v>
      </c>
      <c r="HV4" s="9">
        <v>15.9</v>
      </c>
      <c r="HW4" s="9">
        <v>29.8</v>
      </c>
      <c r="HX4" s="9">
        <v>9.5</v>
      </c>
      <c r="HY4" s="9">
        <v>15.1</v>
      </c>
      <c r="HZ4" s="9">
        <v>6.7</v>
      </c>
      <c r="IA4">
        <v>1880</v>
      </c>
      <c r="IB4">
        <v>128</v>
      </c>
      <c r="IC4" t="s">
        <v>258</v>
      </c>
      <c r="ID4">
        <v>1</v>
      </c>
      <c r="IE4">
        <v>3</v>
      </c>
      <c r="IF4">
        <v>2</v>
      </c>
      <c r="IG4" s="8" t="s">
        <v>237</v>
      </c>
      <c r="IH4" s="8">
        <v>1</v>
      </c>
      <c r="II4" s="8">
        <v>0</v>
      </c>
      <c r="IJ4" s="8">
        <v>0</v>
      </c>
      <c r="IK4" s="8">
        <v>0</v>
      </c>
      <c r="IL4" s="8">
        <v>0</v>
      </c>
      <c r="IM4" s="8">
        <v>0</v>
      </c>
      <c r="IN4" s="8">
        <v>0</v>
      </c>
      <c r="IO4">
        <v>0</v>
      </c>
      <c r="IP4">
        <v>1</v>
      </c>
      <c r="IQ4" s="13">
        <v>31</v>
      </c>
      <c r="IR4">
        <v>2</v>
      </c>
      <c r="IS4">
        <v>0</v>
      </c>
      <c r="IT4">
        <v>0</v>
      </c>
      <c r="IU4">
        <v>1</v>
      </c>
      <c r="IV4">
        <v>1</v>
      </c>
    </row>
    <row r="5" spans="1:256" ht="12.75">
      <c r="A5" t="s">
        <v>255</v>
      </c>
      <c r="B5">
        <v>2</v>
      </c>
      <c r="C5" t="s">
        <v>256</v>
      </c>
      <c r="D5" t="s">
        <v>257</v>
      </c>
      <c r="E5">
        <v>2004</v>
      </c>
      <c r="F5">
        <v>0</v>
      </c>
      <c r="G5" s="5">
        <v>62.1</v>
      </c>
      <c r="H5" s="5">
        <v>73</v>
      </c>
      <c r="I5" s="5">
        <v>61.7</v>
      </c>
      <c r="J5" s="5">
        <v>74.1</v>
      </c>
      <c r="K5" s="5">
        <v>48.2</v>
      </c>
      <c r="L5" s="5">
        <v>57</v>
      </c>
      <c r="M5" s="5">
        <v>68.4</v>
      </c>
      <c r="N5" s="5">
        <v>62.5</v>
      </c>
      <c r="O5" s="5">
        <v>71.2</v>
      </c>
      <c r="P5" s="5">
        <v>31.5</v>
      </c>
      <c r="Q5" s="5">
        <v>66.7</v>
      </c>
      <c r="R5" s="7">
        <v>2328</v>
      </c>
      <c r="S5">
        <v>143</v>
      </c>
      <c r="T5" s="6">
        <v>0</v>
      </c>
      <c r="U5" s="6">
        <v>2</v>
      </c>
      <c r="V5" s="6">
        <v>0</v>
      </c>
      <c r="W5" s="6">
        <v>0</v>
      </c>
      <c r="X5" s="6">
        <v>0</v>
      </c>
      <c r="Y5" s="6">
        <v>0</v>
      </c>
      <c r="Z5" s="6">
        <v>2157</v>
      </c>
      <c r="AA5" s="6">
        <v>0</v>
      </c>
      <c r="AB5" s="6">
        <v>2</v>
      </c>
      <c r="AC5" s="7">
        <v>0</v>
      </c>
      <c r="AD5" s="7">
        <v>0</v>
      </c>
      <c r="AE5" s="7">
        <v>0</v>
      </c>
      <c r="AF5" s="7">
        <v>0</v>
      </c>
      <c r="AG5">
        <v>0</v>
      </c>
      <c r="AH5" t="s">
        <v>253</v>
      </c>
      <c r="AI5" s="8" t="s">
        <v>398</v>
      </c>
      <c r="AJ5" s="8">
        <v>4</v>
      </c>
      <c r="AK5">
        <v>0</v>
      </c>
      <c r="AL5">
        <v>0</v>
      </c>
      <c r="AM5">
        <v>1963</v>
      </c>
      <c r="AN5">
        <v>1</v>
      </c>
      <c r="AO5">
        <v>0</v>
      </c>
      <c r="AP5">
        <v>0</v>
      </c>
      <c r="AQ5">
        <v>1</v>
      </c>
      <c r="AR5" s="8" t="s">
        <v>238</v>
      </c>
      <c r="AS5">
        <v>1</v>
      </c>
      <c r="AT5">
        <v>0</v>
      </c>
      <c r="AU5">
        <v>1</v>
      </c>
      <c r="AV5">
        <v>0</v>
      </c>
      <c r="AW5">
        <v>0</v>
      </c>
      <c r="AX5">
        <v>25</v>
      </c>
      <c r="AY5">
        <v>0</v>
      </c>
      <c r="AZ5">
        <v>0</v>
      </c>
      <c r="BA5">
        <v>0</v>
      </c>
      <c r="BB5" s="9">
        <v>88</v>
      </c>
      <c r="BC5" s="9">
        <v>74.9</v>
      </c>
      <c r="BD5" s="9">
        <v>68.1</v>
      </c>
      <c r="BE5" s="9">
        <v>60.5</v>
      </c>
      <c r="BF5" s="9">
        <v>64.5</v>
      </c>
      <c r="BG5" s="9">
        <v>67.5</v>
      </c>
      <c r="BH5" s="9">
        <v>73.1</v>
      </c>
      <c r="BI5" s="9">
        <v>62.6</v>
      </c>
      <c r="BJ5" s="9">
        <v>68.8</v>
      </c>
      <c r="BK5" s="9">
        <v>86.3</v>
      </c>
      <c r="BL5" s="9">
        <v>56.8</v>
      </c>
      <c r="BM5" s="9">
        <v>76.7</v>
      </c>
      <c r="BN5" s="9">
        <v>81.8</v>
      </c>
      <c r="BO5" s="9">
        <v>66.3</v>
      </c>
      <c r="BP5" s="9">
        <v>52.4</v>
      </c>
      <c r="BQ5" s="9">
        <v>52.3</v>
      </c>
      <c r="BR5" s="9">
        <v>62.3</v>
      </c>
      <c r="BS5" s="9">
        <v>69.5</v>
      </c>
      <c r="BT5" s="9">
        <v>59.5</v>
      </c>
      <c r="BU5" s="9">
        <v>85.9</v>
      </c>
      <c r="BV5" s="9">
        <v>87.2</v>
      </c>
      <c r="BW5" s="9">
        <v>61.6</v>
      </c>
      <c r="BX5" s="9">
        <v>33.6</v>
      </c>
      <c r="BY5" s="9">
        <v>27.2</v>
      </c>
      <c r="BZ5" s="9">
        <v>53.3</v>
      </c>
      <c r="CA5" s="9">
        <v>47.3</v>
      </c>
      <c r="CB5" s="9">
        <v>47.4</v>
      </c>
      <c r="CC5" s="9">
        <v>49.6</v>
      </c>
      <c r="CD5" s="9">
        <v>42.3</v>
      </c>
      <c r="CE5" s="9">
        <v>46.1</v>
      </c>
      <c r="CF5" s="9">
        <v>33.1</v>
      </c>
      <c r="CG5" s="9">
        <v>32.3</v>
      </c>
      <c r="CH5" s="9">
        <v>68.9</v>
      </c>
      <c r="CI5" s="9">
        <v>65.4</v>
      </c>
      <c r="CJ5" s="9">
        <v>82.9</v>
      </c>
      <c r="CK5" s="9">
        <v>58.4</v>
      </c>
      <c r="CL5" s="9">
        <v>59.1</v>
      </c>
      <c r="CM5" s="9">
        <v>70</v>
      </c>
      <c r="CN5" s="9">
        <v>61.3</v>
      </c>
      <c r="CO5" s="9">
        <v>48.4</v>
      </c>
      <c r="CP5" s="9">
        <v>63.1</v>
      </c>
      <c r="CQ5" s="9">
        <v>66.9</v>
      </c>
      <c r="CR5" s="9">
        <v>65.4</v>
      </c>
      <c r="CS5" s="9">
        <v>82.6</v>
      </c>
      <c r="CT5" s="9">
        <v>84.9</v>
      </c>
      <c r="CU5" s="9">
        <v>42.7</v>
      </c>
      <c r="CV5" s="9">
        <v>51.6</v>
      </c>
      <c r="CW5" s="9">
        <v>64.9</v>
      </c>
      <c r="CX5" s="9">
        <v>48.7</v>
      </c>
      <c r="CY5" s="9">
        <v>63.6</v>
      </c>
      <c r="CZ5" s="9">
        <v>70.8</v>
      </c>
      <c r="DA5" s="9">
        <v>76.3</v>
      </c>
      <c r="DB5" s="9">
        <v>68</v>
      </c>
      <c r="DC5" s="9">
        <v>67</v>
      </c>
      <c r="DD5" s="9">
        <v>55.2</v>
      </c>
      <c r="DE5" s="9">
        <v>79</v>
      </c>
      <c r="DF5" s="9">
        <v>94.6</v>
      </c>
      <c r="DG5" s="9">
        <v>89.2</v>
      </c>
      <c r="DH5" s="9">
        <v>53.3</v>
      </c>
      <c r="DI5" s="9">
        <v>53.9</v>
      </c>
      <c r="DJ5" s="9">
        <v>52.1</v>
      </c>
      <c r="DK5" s="9">
        <v>52.5</v>
      </c>
      <c r="DL5" s="9">
        <v>43.3</v>
      </c>
      <c r="DM5" s="9">
        <v>64</v>
      </c>
      <c r="DN5" s="9">
        <v>68</v>
      </c>
      <c r="DO5" s="9">
        <v>71.7</v>
      </c>
      <c r="DP5" s="9">
        <v>60.8</v>
      </c>
      <c r="DQ5" s="9">
        <v>71.1</v>
      </c>
      <c r="DR5" s="9">
        <v>57.1</v>
      </c>
      <c r="DS5" s="9">
        <v>68.7</v>
      </c>
      <c r="DT5" s="9">
        <v>37.5</v>
      </c>
      <c r="DU5" s="9">
        <v>32.8</v>
      </c>
      <c r="DV5" s="9">
        <v>89.2</v>
      </c>
      <c r="DW5" s="9">
        <v>88.9</v>
      </c>
      <c r="DX5" s="9">
        <v>17.8</v>
      </c>
      <c r="DY5" s="9">
        <v>40.2</v>
      </c>
      <c r="DZ5" s="9">
        <v>21.4</v>
      </c>
      <c r="EA5" s="9">
        <v>46.7</v>
      </c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>
        <v>2121</v>
      </c>
      <c r="IB5">
        <v>143</v>
      </c>
      <c r="IC5" t="s">
        <v>258</v>
      </c>
      <c r="ID5">
        <v>1</v>
      </c>
      <c r="IE5">
        <v>3</v>
      </c>
      <c r="IF5">
        <v>1</v>
      </c>
      <c r="IG5" s="8" t="s">
        <v>238</v>
      </c>
      <c r="IH5" s="8">
        <v>0</v>
      </c>
      <c r="II5" s="8">
        <v>0</v>
      </c>
      <c r="IJ5" s="8">
        <v>1</v>
      </c>
      <c r="IK5" s="8">
        <v>0</v>
      </c>
      <c r="IL5" s="8">
        <v>0</v>
      </c>
      <c r="IM5" s="8">
        <v>0</v>
      </c>
      <c r="IN5" s="8">
        <v>0</v>
      </c>
      <c r="IO5">
        <v>0</v>
      </c>
      <c r="IP5">
        <v>0</v>
      </c>
      <c r="IQ5" s="13">
        <f>2002-1973</f>
        <v>29</v>
      </c>
      <c r="IR5">
        <v>2</v>
      </c>
      <c r="IS5">
        <v>0</v>
      </c>
      <c r="IT5">
        <v>0</v>
      </c>
      <c r="IU5">
        <v>0</v>
      </c>
      <c r="IV5">
        <v>0</v>
      </c>
    </row>
    <row r="6" spans="1:256" ht="12.75">
      <c r="A6" t="s">
        <v>259</v>
      </c>
      <c r="B6">
        <v>3</v>
      </c>
      <c r="C6" t="s">
        <v>256</v>
      </c>
      <c r="D6" t="s">
        <v>260</v>
      </c>
      <c r="E6">
        <v>2002</v>
      </c>
      <c r="F6">
        <v>0</v>
      </c>
      <c r="G6" s="5">
        <v>60.87528689947195</v>
      </c>
      <c r="H6" s="5">
        <v>72.19403734725651</v>
      </c>
      <c r="I6" s="5">
        <v>62.37470474634517</v>
      </c>
      <c r="J6" s="5">
        <v>66.23487485195034</v>
      </c>
      <c r="K6" s="5">
        <v>54.29183096365207</v>
      </c>
      <c r="L6" s="5">
        <v>58.91769186677333</v>
      </c>
      <c r="M6" s="5">
        <v>60.123887986752024</v>
      </c>
      <c r="N6" s="5">
        <v>65.35945979370138</v>
      </c>
      <c r="O6" s="5">
        <v>66.4927868185862</v>
      </c>
      <c r="P6" s="5">
        <v>56.290576767564986</v>
      </c>
      <c r="Q6" s="5">
        <v>61.982877187464446</v>
      </c>
      <c r="R6" s="6">
        <v>1534</v>
      </c>
      <c r="S6">
        <v>136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1986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t="s">
        <v>253</v>
      </c>
      <c r="AI6" t="s">
        <v>399</v>
      </c>
      <c r="AJ6" s="8">
        <v>5</v>
      </c>
      <c r="AK6">
        <v>0</v>
      </c>
      <c r="AL6">
        <v>0</v>
      </c>
      <c r="AM6">
        <v>1954</v>
      </c>
      <c r="AN6">
        <v>1</v>
      </c>
      <c r="AO6">
        <v>0</v>
      </c>
      <c r="AP6">
        <v>0</v>
      </c>
      <c r="AQ6">
        <v>1</v>
      </c>
      <c r="AR6" t="s">
        <v>240</v>
      </c>
      <c r="AS6">
        <v>1</v>
      </c>
      <c r="AT6">
        <v>0</v>
      </c>
      <c r="AU6">
        <v>1</v>
      </c>
      <c r="AV6">
        <v>0</v>
      </c>
      <c r="AW6">
        <v>0</v>
      </c>
      <c r="AX6">
        <v>27</v>
      </c>
      <c r="AY6">
        <v>0</v>
      </c>
      <c r="AZ6">
        <v>0</v>
      </c>
      <c r="BA6">
        <v>0</v>
      </c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>
        <v>65</v>
      </c>
      <c r="EC6" s="9">
        <v>65.9</v>
      </c>
      <c r="ED6" s="9">
        <v>60.8</v>
      </c>
      <c r="EE6" s="9">
        <v>64.5</v>
      </c>
      <c r="EF6" s="9">
        <v>90.8</v>
      </c>
      <c r="EG6" s="9">
        <v>57</v>
      </c>
      <c r="EH6" s="9">
        <v>74.7</v>
      </c>
      <c r="EI6" s="9">
        <v>51.5</v>
      </c>
      <c r="EJ6" s="9">
        <v>76.9</v>
      </c>
      <c r="EK6" s="9">
        <v>68.7</v>
      </c>
      <c r="EL6" s="9">
        <v>62.4</v>
      </c>
      <c r="EM6" s="9">
        <v>67.2</v>
      </c>
      <c r="EN6" s="9">
        <v>56.1</v>
      </c>
      <c r="EO6" s="9">
        <v>60.5</v>
      </c>
      <c r="EP6" s="9">
        <v>43.4</v>
      </c>
      <c r="EQ6" s="9">
        <v>32.5</v>
      </c>
      <c r="ER6" s="9">
        <v>55</v>
      </c>
      <c r="ES6" s="9">
        <v>58.3</v>
      </c>
      <c r="ET6" s="9">
        <v>90.6</v>
      </c>
      <c r="EU6" s="9">
        <v>45.8</v>
      </c>
      <c r="EV6" s="9">
        <v>44.6</v>
      </c>
      <c r="EW6" s="9">
        <v>56.2</v>
      </c>
      <c r="EX6" s="9">
        <v>56.1</v>
      </c>
      <c r="EY6" s="9">
        <v>61.4</v>
      </c>
      <c r="EZ6" s="9">
        <v>46.2</v>
      </c>
      <c r="FA6" s="9">
        <v>51.5</v>
      </c>
      <c r="FB6" s="9">
        <v>53.9</v>
      </c>
      <c r="FC6" s="9">
        <v>70.3</v>
      </c>
      <c r="FD6" s="9">
        <v>81.8</v>
      </c>
      <c r="FE6" s="9">
        <v>76.9</v>
      </c>
      <c r="FF6" s="9">
        <v>56.3</v>
      </c>
      <c r="FG6" s="9">
        <v>49.9</v>
      </c>
      <c r="FH6" s="9">
        <v>50.4</v>
      </c>
      <c r="FI6" s="9">
        <v>44.6</v>
      </c>
      <c r="FJ6" s="9">
        <v>72.7</v>
      </c>
      <c r="FK6" s="9">
        <v>36.8</v>
      </c>
      <c r="FL6" s="9">
        <v>28.8</v>
      </c>
      <c r="FM6" s="9">
        <v>71.4</v>
      </c>
      <c r="FN6" s="9">
        <v>79.6</v>
      </c>
      <c r="FO6" s="9">
        <v>64.7</v>
      </c>
      <c r="FP6" s="9">
        <v>63.5</v>
      </c>
      <c r="FQ6" s="9">
        <v>57.4</v>
      </c>
      <c r="FR6" s="9">
        <v>53.9</v>
      </c>
      <c r="FS6" s="9">
        <v>67</v>
      </c>
      <c r="FT6" s="9">
        <v>58.7</v>
      </c>
      <c r="FU6" s="9">
        <v>44.1</v>
      </c>
      <c r="FV6" s="9">
        <v>47.2</v>
      </c>
      <c r="FW6" s="9">
        <v>59</v>
      </c>
      <c r="FX6" s="9">
        <v>74.6</v>
      </c>
      <c r="FY6" s="9">
        <v>51.5</v>
      </c>
      <c r="FZ6" s="9">
        <v>74.7</v>
      </c>
      <c r="GA6" s="9">
        <v>58.7</v>
      </c>
      <c r="GB6" s="9">
        <v>66.1</v>
      </c>
      <c r="GC6" s="9">
        <v>63.9</v>
      </c>
      <c r="GD6" s="9">
        <v>66.1</v>
      </c>
      <c r="GE6" s="9">
        <v>69.9</v>
      </c>
      <c r="GF6" s="9">
        <v>80.3</v>
      </c>
      <c r="GG6" s="9">
        <v>44.3</v>
      </c>
      <c r="GH6" s="9">
        <v>64.9</v>
      </c>
      <c r="GI6" s="9">
        <v>64.3</v>
      </c>
      <c r="GJ6" s="9">
        <v>80.7</v>
      </c>
      <c r="GK6" s="9">
        <v>44.9</v>
      </c>
      <c r="GL6" s="9">
        <v>50.1</v>
      </c>
      <c r="GM6" s="9">
        <v>47.5</v>
      </c>
      <c r="GN6" s="9">
        <v>45.7</v>
      </c>
      <c r="GO6" s="9">
        <v>27</v>
      </c>
      <c r="GP6" s="9">
        <v>53.4</v>
      </c>
      <c r="GQ6" s="9">
        <v>62.4</v>
      </c>
      <c r="GR6" s="9">
        <v>54.7</v>
      </c>
      <c r="GS6" s="9">
        <v>54.7</v>
      </c>
      <c r="GT6" s="9">
        <v>60.2</v>
      </c>
      <c r="GU6" s="9">
        <v>53.4</v>
      </c>
      <c r="GV6" s="9">
        <v>52</v>
      </c>
      <c r="GW6" s="9">
        <v>51.1</v>
      </c>
      <c r="GX6" s="9">
        <v>19.2</v>
      </c>
      <c r="GY6" s="9">
        <v>83.8</v>
      </c>
      <c r="GZ6" s="9">
        <v>83.8</v>
      </c>
      <c r="HA6" s="9">
        <v>89.6</v>
      </c>
      <c r="HB6" s="9">
        <v>89.3</v>
      </c>
      <c r="HC6" s="9">
        <v>81.2</v>
      </c>
      <c r="HD6" s="9">
        <v>30.7</v>
      </c>
      <c r="HE6" s="9">
        <v>41.2</v>
      </c>
      <c r="HF6" s="9">
        <v>24.7</v>
      </c>
      <c r="HG6" s="9">
        <v>32</v>
      </c>
      <c r="HH6" s="9">
        <v>18.1</v>
      </c>
      <c r="HI6" s="9">
        <v>50.8</v>
      </c>
      <c r="HJ6" s="9">
        <v>59.5</v>
      </c>
      <c r="HK6" s="9">
        <v>64.8</v>
      </c>
      <c r="HL6" s="9">
        <v>8.4</v>
      </c>
      <c r="HM6" s="9">
        <v>13</v>
      </c>
      <c r="HN6" s="9">
        <v>12.9</v>
      </c>
      <c r="HO6" s="9">
        <v>34.8</v>
      </c>
      <c r="HP6" s="9">
        <v>32.1</v>
      </c>
      <c r="HQ6" s="9">
        <v>69.7</v>
      </c>
      <c r="HR6" s="9">
        <v>45.3</v>
      </c>
      <c r="HS6" s="9">
        <v>45.7</v>
      </c>
      <c r="HT6" s="9">
        <v>76.2</v>
      </c>
      <c r="HU6" s="9">
        <v>28.7</v>
      </c>
      <c r="HV6" s="9">
        <v>26.9</v>
      </c>
      <c r="HW6" s="9">
        <v>48.8</v>
      </c>
      <c r="HX6" s="9">
        <v>15.9</v>
      </c>
      <c r="HY6" s="9">
        <v>21.6</v>
      </c>
      <c r="HZ6" s="9">
        <v>13.1</v>
      </c>
      <c r="IA6">
        <v>1308</v>
      </c>
      <c r="IB6">
        <v>136</v>
      </c>
      <c r="IC6" t="s">
        <v>258</v>
      </c>
      <c r="ID6">
        <v>1</v>
      </c>
      <c r="IE6">
        <v>3</v>
      </c>
      <c r="IF6">
        <v>1</v>
      </c>
      <c r="IG6" t="s">
        <v>240</v>
      </c>
      <c r="IH6" s="8">
        <v>0</v>
      </c>
      <c r="II6" s="8">
        <v>0</v>
      </c>
      <c r="IJ6" s="8">
        <v>0</v>
      </c>
      <c r="IK6" s="8">
        <v>0</v>
      </c>
      <c r="IL6" s="8">
        <v>1</v>
      </c>
      <c r="IM6" s="8">
        <v>0</v>
      </c>
      <c r="IN6" s="8">
        <v>0</v>
      </c>
      <c r="IO6">
        <v>0</v>
      </c>
      <c r="IP6">
        <v>1</v>
      </c>
      <c r="IQ6" s="13">
        <v>31</v>
      </c>
      <c r="IR6">
        <v>3</v>
      </c>
      <c r="IS6">
        <v>0</v>
      </c>
      <c r="IT6">
        <v>0</v>
      </c>
      <c r="IU6">
        <v>1</v>
      </c>
      <c r="IV6">
        <v>1</v>
      </c>
    </row>
    <row r="7" spans="1:256" ht="12.75">
      <c r="A7" t="s">
        <v>259</v>
      </c>
      <c r="B7">
        <v>3</v>
      </c>
      <c r="C7" t="s">
        <v>256</v>
      </c>
      <c r="D7" t="s">
        <v>260</v>
      </c>
      <c r="E7">
        <v>2004</v>
      </c>
      <c r="F7">
        <v>0</v>
      </c>
      <c r="G7" s="5">
        <v>60.5</v>
      </c>
      <c r="H7" s="5">
        <v>73.7</v>
      </c>
      <c r="I7" s="5">
        <v>56.3</v>
      </c>
      <c r="J7" s="5">
        <v>70.1</v>
      </c>
      <c r="K7" s="5">
        <v>47</v>
      </c>
      <c r="L7" s="5">
        <v>56.2</v>
      </c>
      <c r="M7" s="5">
        <v>60.6</v>
      </c>
      <c r="N7" s="5">
        <v>58.4</v>
      </c>
      <c r="O7" s="5">
        <v>65.1</v>
      </c>
      <c r="P7" s="5">
        <v>27.3</v>
      </c>
      <c r="Q7" s="5">
        <v>51.9</v>
      </c>
      <c r="R7" s="7">
        <v>1030</v>
      </c>
      <c r="S7">
        <v>136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1534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I7" s="8" t="s">
        <v>400</v>
      </c>
      <c r="AJ7" s="8">
        <v>6</v>
      </c>
      <c r="AK7">
        <v>0</v>
      </c>
      <c r="AL7">
        <v>0</v>
      </c>
      <c r="AM7">
        <v>1954</v>
      </c>
      <c r="AN7">
        <v>1</v>
      </c>
      <c r="AO7">
        <v>0</v>
      </c>
      <c r="AP7">
        <v>0</v>
      </c>
      <c r="AQ7">
        <v>1</v>
      </c>
      <c r="AR7" t="s">
        <v>241</v>
      </c>
      <c r="AS7">
        <v>1</v>
      </c>
      <c r="AT7">
        <v>0</v>
      </c>
      <c r="AU7">
        <v>1</v>
      </c>
      <c r="AV7">
        <v>0</v>
      </c>
      <c r="AW7">
        <v>0</v>
      </c>
      <c r="AX7">
        <v>17</v>
      </c>
      <c r="AY7">
        <v>0</v>
      </c>
      <c r="AZ7">
        <v>0</v>
      </c>
      <c r="BA7">
        <v>0</v>
      </c>
      <c r="BB7" s="9">
        <v>83.9</v>
      </c>
      <c r="BC7" s="9">
        <v>63.2</v>
      </c>
      <c r="BD7" s="9">
        <v>76.9</v>
      </c>
      <c r="BE7" s="9">
        <v>62.2</v>
      </c>
      <c r="BF7" s="9">
        <v>67.5</v>
      </c>
      <c r="BG7" s="9">
        <v>65.5</v>
      </c>
      <c r="BH7" s="9">
        <v>76.4</v>
      </c>
      <c r="BI7" s="9">
        <v>63.5</v>
      </c>
      <c r="BJ7" s="9">
        <v>69.2</v>
      </c>
      <c r="BK7" s="9">
        <v>83.1</v>
      </c>
      <c r="BL7" s="9">
        <v>56.1</v>
      </c>
      <c r="BM7" s="9">
        <v>75.9</v>
      </c>
      <c r="BN7" s="9">
        <v>81.4</v>
      </c>
      <c r="BO7" s="9">
        <v>60.6</v>
      </c>
      <c r="BP7" s="9">
        <v>44</v>
      </c>
      <c r="BQ7" s="9">
        <v>48.5</v>
      </c>
      <c r="BR7" s="9">
        <v>53.5</v>
      </c>
      <c r="BS7" s="9">
        <v>60.3</v>
      </c>
      <c r="BT7" s="9">
        <v>63.1</v>
      </c>
      <c r="BU7" s="9">
        <v>81.3</v>
      </c>
      <c r="BV7" s="9">
        <v>88.2</v>
      </c>
      <c r="BW7" s="9">
        <v>66.7</v>
      </c>
      <c r="BX7" s="9">
        <v>32</v>
      </c>
      <c r="BY7" s="9">
        <v>29.5</v>
      </c>
      <c r="BZ7" s="9">
        <v>51.9</v>
      </c>
      <c r="CA7" s="9">
        <v>45.2</v>
      </c>
      <c r="CB7" s="9">
        <v>50.1</v>
      </c>
      <c r="CC7" s="9">
        <v>45.9</v>
      </c>
      <c r="CD7" s="9">
        <v>42.3</v>
      </c>
      <c r="CE7" s="9">
        <v>44.1</v>
      </c>
      <c r="CF7" s="9">
        <v>29.2</v>
      </c>
      <c r="CG7" s="9">
        <v>32.4</v>
      </c>
      <c r="CH7" s="9">
        <v>76.4</v>
      </c>
      <c r="CI7" s="9">
        <v>62</v>
      </c>
      <c r="CJ7" s="9">
        <v>81.9</v>
      </c>
      <c r="CK7" s="9">
        <v>55.6</v>
      </c>
      <c r="CL7" s="9">
        <v>51.6</v>
      </c>
      <c r="CM7" s="9">
        <v>68.1</v>
      </c>
      <c r="CN7" s="9">
        <v>59.4</v>
      </c>
      <c r="CO7" s="9">
        <v>47</v>
      </c>
      <c r="CP7" s="9">
        <v>61.8</v>
      </c>
      <c r="CQ7" s="9">
        <v>57.6</v>
      </c>
      <c r="CR7" s="9">
        <v>56.6</v>
      </c>
      <c r="CS7" s="9">
        <v>79.4</v>
      </c>
      <c r="CT7" s="9">
        <v>82.1</v>
      </c>
      <c r="CU7" s="9">
        <v>45</v>
      </c>
      <c r="CV7" s="9">
        <v>51.6</v>
      </c>
      <c r="CW7" s="9">
        <v>67.6</v>
      </c>
      <c r="CX7" s="9">
        <v>54.9</v>
      </c>
      <c r="CY7" s="9">
        <v>60.6</v>
      </c>
      <c r="CZ7" s="9">
        <v>64.6</v>
      </c>
      <c r="DA7" s="9">
        <v>65.5</v>
      </c>
      <c r="DB7" s="9">
        <v>48.8</v>
      </c>
      <c r="DC7" s="9">
        <v>58.7</v>
      </c>
      <c r="DD7" s="9">
        <v>56.2</v>
      </c>
      <c r="DE7" s="9">
        <v>70.2</v>
      </c>
      <c r="DF7" s="9">
        <v>80.4</v>
      </c>
      <c r="DG7" s="9">
        <v>78.7</v>
      </c>
      <c r="DH7" s="9">
        <v>55.7</v>
      </c>
      <c r="DI7" s="9">
        <v>53</v>
      </c>
      <c r="DJ7" s="9">
        <v>52.3</v>
      </c>
      <c r="DK7" s="9">
        <v>48.3</v>
      </c>
      <c r="DL7" s="9">
        <v>30.2</v>
      </c>
      <c r="DM7" s="9">
        <v>55.7</v>
      </c>
      <c r="DN7" s="9">
        <v>65.6</v>
      </c>
      <c r="DO7" s="9">
        <v>49.9</v>
      </c>
      <c r="DP7" s="9">
        <v>56.8</v>
      </c>
      <c r="DQ7" s="9">
        <v>56.3</v>
      </c>
      <c r="DR7" s="9">
        <v>49.6</v>
      </c>
      <c r="DS7" s="9">
        <v>59.3</v>
      </c>
      <c r="DT7" s="9">
        <v>29.8</v>
      </c>
      <c r="DU7" s="9">
        <v>20.6</v>
      </c>
      <c r="DV7" s="9">
        <v>85.4</v>
      </c>
      <c r="DW7" s="9">
        <v>86.4</v>
      </c>
      <c r="DX7" s="9">
        <v>12.2</v>
      </c>
      <c r="DY7" s="9">
        <v>33.7</v>
      </c>
      <c r="DZ7" s="9">
        <v>18.8</v>
      </c>
      <c r="EA7" s="9">
        <v>44.6</v>
      </c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>
        <v>1082</v>
      </c>
      <c r="IB7">
        <v>136</v>
      </c>
      <c r="IC7" t="s">
        <v>258</v>
      </c>
      <c r="ID7">
        <v>1</v>
      </c>
      <c r="IE7">
        <v>3</v>
      </c>
      <c r="IF7">
        <v>2</v>
      </c>
      <c r="IG7" t="s">
        <v>241</v>
      </c>
      <c r="IH7" s="8">
        <v>0</v>
      </c>
      <c r="II7" s="8">
        <v>0</v>
      </c>
      <c r="IJ7" s="8">
        <v>0</v>
      </c>
      <c r="IK7" s="8">
        <v>0</v>
      </c>
      <c r="IL7" s="8">
        <v>0</v>
      </c>
      <c r="IM7" s="8">
        <v>1</v>
      </c>
      <c r="IN7" s="8">
        <v>0</v>
      </c>
      <c r="IO7">
        <v>0</v>
      </c>
      <c r="IP7">
        <v>0</v>
      </c>
      <c r="IQ7" s="13">
        <v>30</v>
      </c>
      <c r="IR7">
        <v>3</v>
      </c>
      <c r="IS7">
        <v>0</v>
      </c>
      <c r="IT7">
        <v>0</v>
      </c>
      <c r="IU7">
        <v>1</v>
      </c>
      <c r="IV7">
        <v>1</v>
      </c>
    </row>
    <row r="8" spans="1:256" ht="12.75">
      <c r="A8" t="s">
        <v>261</v>
      </c>
      <c r="B8">
        <v>4</v>
      </c>
      <c r="C8" t="s">
        <v>256</v>
      </c>
      <c r="D8" t="s">
        <v>262</v>
      </c>
      <c r="E8">
        <v>2002</v>
      </c>
      <c r="F8">
        <v>1</v>
      </c>
      <c r="G8" s="5">
        <v>64.43545082999432</v>
      </c>
      <c r="H8" s="5">
        <v>72.22275981973715</v>
      </c>
      <c r="I8" s="5">
        <v>64.28689143078483</v>
      </c>
      <c r="J8" s="5">
        <v>68.5006857669272</v>
      </c>
      <c r="K8" s="5">
        <v>57.092722480837566</v>
      </c>
      <c r="L8" s="5">
        <v>61.32006415726598</v>
      </c>
      <c r="M8" s="5">
        <v>59.154313582035826</v>
      </c>
      <c r="N8" s="5">
        <v>66.73239030959718</v>
      </c>
      <c r="O8" s="5">
        <v>64.94753682027837</v>
      </c>
      <c r="P8" s="5">
        <v>50.2438608759281</v>
      </c>
      <c r="Q8" s="5">
        <v>63.14768733336048</v>
      </c>
      <c r="R8" s="6">
        <v>2021</v>
      </c>
      <c r="S8">
        <v>370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2219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>
        <v>0</v>
      </c>
      <c r="AH8" t="s">
        <v>253</v>
      </c>
      <c r="AI8" s="8" t="s">
        <v>401</v>
      </c>
      <c r="AJ8" s="8">
        <v>7</v>
      </c>
      <c r="AL8">
        <v>0</v>
      </c>
      <c r="AM8">
        <v>1945</v>
      </c>
      <c r="AN8">
        <v>1</v>
      </c>
      <c r="AO8">
        <v>0</v>
      </c>
      <c r="AP8">
        <v>0</v>
      </c>
      <c r="AR8" t="s">
        <v>240</v>
      </c>
      <c r="AS8">
        <v>1</v>
      </c>
      <c r="AT8">
        <v>0</v>
      </c>
      <c r="AU8">
        <v>1</v>
      </c>
      <c r="AV8">
        <v>0</v>
      </c>
      <c r="AW8">
        <v>0</v>
      </c>
      <c r="AX8">
        <v>32</v>
      </c>
      <c r="AY8">
        <v>0</v>
      </c>
      <c r="AZ8">
        <v>0</v>
      </c>
      <c r="BA8">
        <v>0</v>
      </c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>
        <v>72.2</v>
      </c>
      <c r="EC8" s="9">
        <v>67.1</v>
      </c>
      <c r="ED8" s="9">
        <v>64</v>
      </c>
      <c r="EE8" s="9">
        <v>63.1</v>
      </c>
      <c r="EF8" s="9">
        <v>91.5</v>
      </c>
      <c r="EG8" s="9">
        <v>52.8</v>
      </c>
      <c r="EH8" s="9">
        <v>72.5</v>
      </c>
      <c r="EI8" s="9">
        <v>55.8</v>
      </c>
      <c r="EJ8" s="9">
        <v>79.6</v>
      </c>
      <c r="EK8" s="9">
        <v>67.5</v>
      </c>
      <c r="EL8" s="9">
        <v>63.1</v>
      </c>
      <c r="EM8" s="9">
        <v>78.2</v>
      </c>
      <c r="EN8" s="9">
        <v>65.1</v>
      </c>
      <c r="EO8" s="9">
        <v>52</v>
      </c>
      <c r="EP8" s="9">
        <v>46.9</v>
      </c>
      <c r="EQ8" s="9">
        <v>40.4</v>
      </c>
      <c r="ER8" s="9">
        <v>59.8</v>
      </c>
      <c r="ES8" s="9">
        <v>61.6</v>
      </c>
      <c r="ET8" s="9">
        <v>90.4</v>
      </c>
      <c r="EU8" s="9">
        <v>49.1</v>
      </c>
      <c r="EV8" s="9">
        <v>47.1</v>
      </c>
      <c r="EW8" s="9">
        <v>57.7</v>
      </c>
      <c r="EX8" s="9">
        <v>58.2</v>
      </c>
      <c r="EY8" s="9">
        <v>64.5</v>
      </c>
      <c r="EZ8" s="9">
        <v>46</v>
      </c>
      <c r="FA8" s="9">
        <v>52.9</v>
      </c>
      <c r="FB8" s="9">
        <v>59.7</v>
      </c>
      <c r="FC8" s="9">
        <v>80.2</v>
      </c>
      <c r="FD8" s="9">
        <v>87.8</v>
      </c>
      <c r="FE8" s="9">
        <v>78.3</v>
      </c>
      <c r="FF8" s="9">
        <v>57</v>
      </c>
      <c r="FG8" s="9">
        <v>52.9</v>
      </c>
      <c r="FH8" s="9">
        <v>52.5</v>
      </c>
      <c r="FI8" s="9">
        <v>49.1</v>
      </c>
      <c r="FJ8" s="9">
        <v>79.1</v>
      </c>
      <c r="FK8" s="9">
        <v>35</v>
      </c>
      <c r="FL8" s="9">
        <v>27.8</v>
      </c>
      <c r="FM8" s="9">
        <v>65.3</v>
      </c>
      <c r="FN8" s="9">
        <v>86.1</v>
      </c>
      <c r="FO8" s="9">
        <v>65.6</v>
      </c>
      <c r="FP8" s="9">
        <v>60.4</v>
      </c>
      <c r="FQ8" s="9">
        <v>57.1</v>
      </c>
      <c r="FR8" s="9">
        <v>54</v>
      </c>
      <c r="FS8" s="9">
        <v>71.1</v>
      </c>
      <c r="FT8" s="9">
        <v>59</v>
      </c>
      <c r="FU8" s="9">
        <v>41.7</v>
      </c>
      <c r="FV8" s="9">
        <v>41.2</v>
      </c>
      <c r="FW8" s="9">
        <v>54.7</v>
      </c>
      <c r="FX8" s="9">
        <v>71.2</v>
      </c>
      <c r="FY8" s="9">
        <v>58.6</v>
      </c>
      <c r="FZ8" s="9">
        <v>80.9</v>
      </c>
      <c r="GA8" s="9">
        <v>55.1</v>
      </c>
      <c r="GB8" s="9">
        <v>69.6</v>
      </c>
      <c r="GC8" s="9">
        <v>61.9</v>
      </c>
      <c r="GD8" s="9">
        <v>64.7</v>
      </c>
      <c r="GE8" s="9">
        <v>68.9</v>
      </c>
      <c r="GF8" s="9">
        <v>80.9</v>
      </c>
      <c r="GG8" s="9">
        <v>59.6</v>
      </c>
      <c r="GH8" s="9">
        <v>60.9</v>
      </c>
      <c r="GI8" s="9">
        <v>61.8</v>
      </c>
      <c r="GJ8" s="9">
        <v>79.5</v>
      </c>
      <c r="GK8" s="9">
        <v>49.4</v>
      </c>
      <c r="GL8" s="9">
        <v>58.4</v>
      </c>
      <c r="GM8" s="9">
        <v>52.1</v>
      </c>
      <c r="GN8" s="9">
        <v>49.8</v>
      </c>
      <c r="GO8" s="9">
        <v>29.6</v>
      </c>
      <c r="GP8" s="9">
        <v>45.1</v>
      </c>
      <c r="GQ8" s="9">
        <v>69</v>
      </c>
      <c r="GR8" s="9">
        <v>59.7</v>
      </c>
      <c r="GS8" s="9">
        <v>59.7</v>
      </c>
      <c r="GT8" s="9">
        <v>66.6</v>
      </c>
      <c r="GU8" s="9">
        <v>61.6</v>
      </c>
      <c r="GV8" s="9">
        <v>58</v>
      </c>
      <c r="GW8" s="9">
        <v>42</v>
      </c>
      <c r="GX8" s="9">
        <v>22.6</v>
      </c>
      <c r="GY8" s="9">
        <v>77.7</v>
      </c>
      <c r="GZ8" s="9">
        <v>77.7</v>
      </c>
      <c r="HA8" s="9">
        <v>83.1</v>
      </c>
      <c r="HB8" s="9">
        <v>81.6</v>
      </c>
      <c r="HC8" s="9">
        <v>67.5</v>
      </c>
      <c r="HD8" s="9">
        <v>29.7</v>
      </c>
      <c r="HE8" s="9">
        <v>33.1</v>
      </c>
      <c r="HF8" s="9">
        <v>13.5</v>
      </c>
      <c r="HG8" s="9">
        <v>29.8</v>
      </c>
      <c r="HH8" s="9">
        <v>10.1</v>
      </c>
      <c r="HI8" s="9">
        <v>32.4</v>
      </c>
      <c r="HJ8" s="9">
        <v>57</v>
      </c>
      <c r="HK8" s="9">
        <v>35</v>
      </c>
      <c r="HL8" s="9">
        <v>3.7</v>
      </c>
      <c r="HM8" s="9">
        <v>17.1</v>
      </c>
      <c r="HN8" s="9">
        <v>7.8</v>
      </c>
      <c r="HO8" s="9">
        <v>15</v>
      </c>
      <c r="HP8" s="9">
        <v>27.5</v>
      </c>
      <c r="HQ8" s="9">
        <v>34.1</v>
      </c>
      <c r="HR8" s="9">
        <v>25.4</v>
      </c>
      <c r="HS8" s="9">
        <v>42.2</v>
      </c>
      <c r="HT8" s="9">
        <v>55.6</v>
      </c>
      <c r="HU8" s="9">
        <v>16.8</v>
      </c>
      <c r="HV8" s="9">
        <v>17.6</v>
      </c>
      <c r="HW8" s="9">
        <v>35.6</v>
      </c>
      <c r="HX8" s="9">
        <v>4.6</v>
      </c>
      <c r="HY8" s="9">
        <v>14.8</v>
      </c>
      <c r="HZ8" s="9">
        <v>6.1</v>
      </c>
      <c r="IA8">
        <v>1456</v>
      </c>
      <c r="IB8">
        <v>370</v>
      </c>
      <c r="IC8" t="s">
        <v>258</v>
      </c>
      <c r="ID8">
        <v>1</v>
      </c>
      <c r="IE8">
        <v>3</v>
      </c>
      <c r="IF8">
        <v>1</v>
      </c>
      <c r="IG8" t="s">
        <v>240</v>
      </c>
      <c r="IH8" s="8">
        <v>0</v>
      </c>
      <c r="II8" s="8">
        <v>0</v>
      </c>
      <c r="IJ8" s="8">
        <v>0</v>
      </c>
      <c r="IK8" s="8">
        <v>0</v>
      </c>
      <c r="IL8" s="8">
        <v>1</v>
      </c>
      <c r="IM8" s="8">
        <v>0</v>
      </c>
      <c r="IN8" s="8">
        <v>0</v>
      </c>
      <c r="IO8">
        <v>0</v>
      </c>
      <c r="IP8">
        <v>0</v>
      </c>
      <c r="IQ8" s="13">
        <v>29</v>
      </c>
      <c r="IR8">
        <v>4</v>
      </c>
      <c r="IS8">
        <v>0</v>
      </c>
      <c r="IT8">
        <v>0</v>
      </c>
      <c r="IU8">
        <v>1</v>
      </c>
      <c r="IV8">
        <v>1</v>
      </c>
    </row>
    <row r="9" spans="1:256" ht="12.75">
      <c r="A9" t="s">
        <v>261</v>
      </c>
      <c r="B9">
        <v>4</v>
      </c>
      <c r="C9" t="s">
        <v>256</v>
      </c>
      <c r="D9" t="s">
        <v>262</v>
      </c>
      <c r="E9">
        <v>2004</v>
      </c>
      <c r="F9">
        <v>1</v>
      </c>
      <c r="G9" s="5">
        <v>62.3</v>
      </c>
      <c r="H9" s="5">
        <v>78.3</v>
      </c>
      <c r="I9" s="5">
        <v>57.7</v>
      </c>
      <c r="J9" s="5">
        <v>73.9</v>
      </c>
      <c r="K9" s="5">
        <v>51.1</v>
      </c>
      <c r="L9" s="5">
        <v>59.3</v>
      </c>
      <c r="M9" s="5">
        <v>58.6</v>
      </c>
      <c r="N9" s="5">
        <v>63.2</v>
      </c>
      <c r="O9" s="5">
        <v>62.1</v>
      </c>
      <c r="P9" s="5">
        <v>21.1</v>
      </c>
      <c r="Q9" s="5">
        <v>58.1</v>
      </c>
      <c r="R9" s="7">
        <v>1127</v>
      </c>
      <c r="S9">
        <v>381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2021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>
        <v>0</v>
      </c>
      <c r="AI9" s="8" t="s">
        <v>402</v>
      </c>
      <c r="AJ9" s="8">
        <v>8</v>
      </c>
      <c r="AL9">
        <v>0</v>
      </c>
      <c r="AM9">
        <v>1945</v>
      </c>
      <c r="AN9">
        <v>1</v>
      </c>
      <c r="AO9">
        <v>0</v>
      </c>
      <c r="AP9">
        <v>0</v>
      </c>
      <c r="AR9" t="s">
        <v>242</v>
      </c>
      <c r="AS9">
        <v>1</v>
      </c>
      <c r="AT9">
        <v>0</v>
      </c>
      <c r="AU9" s="14">
        <v>1</v>
      </c>
      <c r="AV9">
        <v>0</v>
      </c>
      <c r="AW9">
        <v>0</v>
      </c>
      <c r="AX9">
        <v>16</v>
      </c>
      <c r="AY9">
        <v>0</v>
      </c>
      <c r="AZ9">
        <v>0</v>
      </c>
      <c r="BA9">
        <v>0</v>
      </c>
      <c r="BB9" s="9">
        <v>85.5</v>
      </c>
      <c r="BC9" s="9">
        <v>64.8</v>
      </c>
      <c r="BD9" s="9">
        <v>74.9</v>
      </c>
      <c r="BE9" s="9">
        <v>68.6</v>
      </c>
      <c r="BF9" s="9">
        <v>70.2</v>
      </c>
      <c r="BG9" s="9">
        <v>71.1</v>
      </c>
      <c r="BH9" s="9">
        <v>85.2</v>
      </c>
      <c r="BI9" s="9">
        <v>62.4</v>
      </c>
      <c r="BJ9" s="9">
        <v>65.8</v>
      </c>
      <c r="BK9" s="9">
        <v>82.4</v>
      </c>
      <c r="BL9" s="9">
        <v>57.2</v>
      </c>
      <c r="BM9" s="9">
        <v>74.8</v>
      </c>
      <c r="BN9" s="9">
        <v>79.1</v>
      </c>
      <c r="BO9" s="9">
        <v>64</v>
      </c>
      <c r="BP9" s="9">
        <v>47.8</v>
      </c>
      <c r="BQ9" s="9">
        <v>45.7</v>
      </c>
      <c r="BR9" s="9">
        <v>47.1</v>
      </c>
      <c r="BS9" s="9">
        <v>60.2</v>
      </c>
      <c r="BT9" s="9">
        <v>62.8</v>
      </c>
      <c r="BU9" s="9">
        <v>87.6</v>
      </c>
      <c r="BV9" s="9">
        <v>93</v>
      </c>
      <c r="BW9" s="9">
        <v>75.5</v>
      </c>
      <c r="BX9" s="9">
        <v>38.6</v>
      </c>
      <c r="BY9" s="9">
        <v>30.4</v>
      </c>
      <c r="BZ9" s="9">
        <v>59.8</v>
      </c>
      <c r="CA9" s="9">
        <v>52.1</v>
      </c>
      <c r="CB9" s="9">
        <v>52.5</v>
      </c>
      <c r="CC9" s="9">
        <v>52.6</v>
      </c>
      <c r="CD9" s="9">
        <v>44.6</v>
      </c>
      <c r="CE9" s="9">
        <v>46.6</v>
      </c>
      <c r="CF9" s="9">
        <v>35.1</v>
      </c>
      <c r="CG9" s="9">
        <v>38.7</v>
      </c>
      <c r="CH9" s="9">
        <v>77.4</v>
      </c>
      <c r="CI9" s="9">
        <v>62.3</v>
      </c>
      <c r="CJ9" s="9">
        <v>87.7</v>
      </c>
      <c r="CK9" s="9">
        <v>60.3</v>
      </c>
      <c r="CL9" s="9">
        <v>55.1</v>
      </c>
      <c r="CM9" s="9">
        <v>74.4</v>
      </c>
      <c r="CN9" s="9">
        <v>62.3</v>
      </c>
      <c r="CO9" s="9">
        <v>50.9</v>
      </c>
      <c r="CP9" s="9">
        <v>63.1</v>
      </c>
      <c r="CQ9" s="9">
        <v>67.7</v>
      </c>
      <c r="CR9" s="9">
        <v>62.6</v>
      </c>
      <c r="CS9" s="9">
        <v>86.1</v>
      </c>
      <c r="CT9" s="9">
        <v>86</v>
      </c>
      <c r="CU9" s="9">
        <v>50.7</v>
      </c>
      <c r="CV9" s="9">
        <v>58.2</v>
      </c>
      <c r="CW9" s="9">
        <v>69</v>
      </c>
      <c r="CX9" s="9">
        <v>55.1</v>
      </c>
      <c r="CY9" s="9">
        <v>60.8</v>
      </c>
      <c r="CZ9" s="9">
        <v>68.4</v>
      </c>
      <c r="DA9" s="9">
        <v>71.8</v>
      </c>
      <c r="DB9" s="9">
        <v>47.3</v>
      </c>
      <c r="DC9" s="9">
        <v>54.4</v>
      </c>
      <c r="DD9" s="9">
        <v>61.9</v>
      </c>
      <c r="DE9" s="9">
        <v>74.2</v>
      </c>
      <c r="DF9" s="9">
        <v>88.2</v>
      </c>
      <c r="DG9" s="9">
        <v>82.2</v>
      </c>
      <c r="DH9" s="9">
        <v>62.2</v>
      </c>
      <c r="DI9" s="9">
        <v>55.4</v>
      </c>
      <c r="DJ9" s="9">
        <v>56.2</v>
      </c>
      <c r="DK9" s="9">
        <v>52.6</v>
      </c>
      <c r="DL9" s="9">
        <v>35.9</v>
      </c>
      <c r="DM9" s="9">
        <v>51.6</v>
      </c>
      <c r="DN9" s="9">
        <v>69.1</v>
      </c>
      <c r="DO9" s="9">
        <v>66.2</v>
      </c>
      <c r="DP9" s="9">
        <v>60.1</v>
      </c>
      <c r="DQ9" s="9">
        <v>62.2</v>
      </c>
      <c r="DR9" s="9">
        <v>46</v>
      </c>
      <c r="DS9" s="9">
        <v>57.5</v>
      </c>
      <c r="DT9" s="9">
        <v>29.7</v>
      </c>
      <c r="DU9" s="9">
        <v>20.9</v>
      </c>
      <c r="DV9" s="9">
        <v>83.1</v>
      </c>
      <c r="DW9" s="9">
        <v>85.3</v>
      </c>
      <c r="DX9" s="9">
        <v>9.5</v>
      </c>
      <c r="DY9" s="9">
        <v>30.5</v>
      </c>
      <c r="DZ9" s="9">
        <v>18</v>
      </c>
      <c r="EA9" s="9">
        <v>26.6</v>
      </c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>
        <v>1374</v>
      </c>
      <c r="IB9">
        <v>381</v>
      </c>
      <c r="IC9" t="s">
        <v>258</v>
      </c>
      <c r="ID9">
        <v>1</v>
      </c>
      <c r="IE9">
        <v>3</v>
      </c>
      <c r="IF9">
        <v>2</v>
      </c>
      <c r="IG9" t="s">
        <v>242</v>
      </c>
      <c r="IH9" s="8">
        <v>0</v>
      </c>
      <c r="II9" s="8">
        <v>0</v>
      </c>
      <c r="IJ9" s="8">
        <v>1</v>
      </c>
      <c r="IK9" s="8">
        <v>0</v>
      </c>
      <c r="IL9" s="8">
        <v>0</v>
      </c>
      <c r="IM9" s="8">
        <v>0</v>
      </c>
      <c r="IN9" s="8">
        <v>1</v>
      </c>
      <c r="IO9">
        <v>0</v>
      </c>
      <c r="IP9">
        <v>0</v>
      </c>
      <c r="IQ9" s="13">
        <v>31</v>
      </c>
      <c r="IR9">
        <v>4</v>
      </c>
      <c r="IS9">
        <v>0</v>
      </c>
      <c r="IT9">
        <v>0</v>
      </c>
      <c r="IU9">
        <v>1</v>
      </c>
      <c r="IV9">
        <v>1</v>
      </c>
    </row>
    <row r="10" spans="1:256" ht="12.75">
      <c r="A10" t="s">
        <v>263</v>
      </c>
      <c r="B10">
        <v>5</v>
      </c>
      <c r="C10" t="s">
        <v>256</v>
      </c>
      <c r="D10" t="s">
        <v>264</v>
      </c>
      <c r="E10">
        <v>2002</v>
      </c>
      <c r="F10">
        <v>0</v>
      </c>
      <c r="G10" s="5">
        <v>66.40059858072703</v>
      </c>
      <c r="H10" s="5">
        <v>74.30996584854505</v>
      </c>
      <c r="I10" s="5">
        <v>64.09160874523918</v>
      </c>
      <c r="J10" s="5">
        <v>68.0095722397963</v>
      </c>
      <c r="K10" s="5">
        <v>54.730280708205086</v>
      </c>
      <c r="L10" s="5">
        <v>59.70863705172084</v>
      </c>
      <c r="M10" s="5">
        <v>63.00451515193353</v>
      </c>
      <c r="N10" s="5">
        <v>65.81717660439112</v>
      </c>
      <c r="O10" s="5">
        <v>67.33057446009987</v>
      </c>
      <c r="P10" s="5">
        <v>52.979887066327464</v>
      </c>
      <c r="Q10" s="5">
        <v>63.332617060071954</v>
      </c>
      <c r="R10" s="6">
        <v>14756</v>
      </c>
      <c r="S10">
        <v>1775</v>
      </c>
      <c r="T10" s="6">
        <v>0</v>
      </c>
      <c r="U10" s="6">
        <v>0</v>
      </c>
      <c r="V10" s="7">
        <v>0</v>
      </c>
      <c r="W10" s="7">
        <v>0</v>
      </c>
      <c r="X10" s="7">
        <v>0</v>
      </c>
      <c r="Y10" s="7">
        <v>0</v>
      </c>
      <c r="Z10" s="7">
        <v>14305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t="s">
        <v>253</v>
      </c>
      <c r="AI10" s="8" t="s">
        <v>403</v>
      </c>
      <c r="AJ10" s="8">
        <v>9</v>
      </c>
      <c r="AK10">
        <v>0</v>
      </c>
      <c r="AL10">
        <v>0</v>
      </c>
      <c r="AM10">
        <v>1993</v>
      </c>
      <c r="AN10">
        <v>1</v>
      </c>
      <c r="AO10">
        <v>0</v>
      </c>
      <c r="AP10">
        <v>0</v>
      </c>
      <c r="AQ10">
        <v>1</v>
      </c>
      <c r="AR10" s="8" t="s">
        <v>240</v>
      </c>
      <c r="AS10">
        <v>1</v>
      </c>
      <c r="AT10">
        <v>0</v>
      </c>
      <c r="AU10">
        <v>1</v>
      </c>
      <c r="AV10">
        <v>0</v>
      </c>
      <c r="AW10">
        <v>0</v>
      </c>
      <c r="AX10">
        <v>9</v>
      </c>
      <c r="AY10">
        <v>0</v>
      </c>
      <c r="AZ10">
        <v>0</v>
      </c>
      <c r="BA10">
        <v>0</v>
      </c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>
        <v>69.1</v>
      </c>
      <c r="EC10" s="9">
        <v>70.9</v>
      </c>
      <c r="ED10" s="9">
        <v>64.8</v>
      </c>
      <c r="EE10" s="9">
        <v>61.9</v>
      </c>
      <c r="EF10" s="9">
        <v>95.5</v>
      </c>
      <c r="EG10" s="9">
        <v>60.1</v>
      </c>
      <c r="EH10" s="9">
        <v>73.7</v>
      </c>
      <c r="EI10" s="9">
        <v>53</v>
      </c>
      <c r="EJ10" s="9">
        <v>82.1</v>
      </c>
      <c r="EK10" s="9">
        <v>68.2</v>
      </c>
      <c r="EL10" s="9">
        <v>68.4</v>
      </c>
      <c r="EM10" s="9">
        <v>72.6</v>
      </c>
      <c r="EN10" s="9">
        <v>65.5</v>
      </c>
      <c r="EO10" s="9">
        <v>55.9</v>
      </c>
      <c r="EP10" s="9">
        <v>43.1</v>
      </c>
      <c r="EQ10" s="9">
        <v>31.9</v>
      </c>
      <c r="ER10" s="9">
        <v>59.6</v>
      </c>
      <c r="ES10" s="9">
        <v>62.1</v>
      </c>
      <c r="ET10" s="9">
        <v>92.2</v>
      </c>
      <c r="EU10" s="9">
        <v>45</v>
      </c>
      <c r="EV10" s="9">
        <v>46</v>
      </c>
      <c r="EW10" s="9">
        <v>49.7</v>
      </c>
      <c r="EX10" s="9">
        <v>53.8</v>
      </c>
      <c r="EY10" s="9">
        <v>53</v>
      </c>
      <c r="EZ10" s="9">
        <v>43</v>
      </c>
      <c r="FA10" s="9">
        <v>47.2</v>
      </c>
      <c r="FB10" s="9">
        <v>57.2</v>
      </c>
      <c r="FC10" s="9">
        <v>75</v>
      </c>
      <c r="FD10" s="9">
        <v>77.3</v>
      </c>
      <c r="FE10" s="9">
        <v>72.6</v>
      </c>
      <c r="FF10" s="9">
        <v>51.1</v>
      </c>
      <c r="FG10" s="9">
        <v>49.4</v>
      </c>
      <c r="FH10" s="9">
        <v>51.8</v>
      </c>
      <c r="FI10" s="9">
        <v>47.7</v>
      </c>
      <c r="FJ10" s="9">
        <v>73.7</v>
      </c>
      <c r="FK10" s="9">
        <v>38.4</v>
      </c>
      <c r="FL10" s="9">
        <v>29.2</v>
      </c>
      <c r="FM10" s="9">
        <v>70.6</v>
      </c>
      <c r="FN10" s="9">
        <v>88.3</v>
      </c>
      <c r="FO10" s="9">
        <v>64</v>
      </c>
      <c r="FP10" s="9">
        <v>65.7</v>
      </c>
      <c r="FQ10" s="9">
        <v>58.5</v>
      </c>
      <c r="FR10" s="9">
        <v>56.1</v>
      </c>
      <c r="FS10" s="9">
        <v>68.6</v>
      </c>
      <c r="FT10" s="9">
        <v>57.7</v>
      </c>
      <c r="FU10" s="9">
        <v>53.7</v>
      </c>
      <c r="FV10" s="9">
        <v>47.7</v>
      </c>
      <c r="FW10" s="9">
        <v>61.5</v>
      </c>
      <c r="FX10" s="9">
        <v>71.7</v>
      </c>
      <c r="FY10" s="9">
        <v>54.3</v>
      </c>
      <c r="FZ10" s="9">
        <v>80.7</v>
      </c>
      <c r="GA10" s="9">
        <v>56</v>
      </c>
      <c r="GB10" s="9">
        <v>76.9</v>
      </c>
      <c r="GC10" s="9">
        <v>58.8</v>
      </c>
      <c r="GD10" s="9">
        <v>66.5</v>
      </c>
      <c r="GE10" s="9">
        <v>70.7</v>
      </c>
      <c r="GF10" s="9">
        <v>82.7</v>
      </c>
      <c r="GG10" s="9">
        <v>54.3</v>
      </c>
      <c r="GH10" s="9">
        <v>63.5</v>
      </c>
      <c r="GI10" s="9">
        <v>62.4</v>
      </c>
      <c r="GJ10" s="9">
        <v>78.6</v>
      </c>
      <c r="GK10" s="9">
        <v>55.6</v>
      </c>
      <c r="GL10" s="9">
        <v>57.5</v>
      </c>
      <c r="GM10" s="9">
        <v>47.9</v>
      </c>
      <c r="GN10" s="9">
        <v>51</v>
      </c>
      <c r="GO10" s="9">
        <v>26.9</v>
      </c>
      <c r="GP10" s="9">
        <v>54.3</v>
      </c>
      <c r="GQ10" s="9">
        <v>69.3</v>
      </c>
      <c r="GR10" s="9">
        <v>58.4</v>
      </c>
      <c r="GS10" s="9">
        <v>58.4</v>
      </c>
      <c r="GT10" s="9">
        <v>67.1</v>
      </c>
      <c r="GU10" s="9">
        <v>61.9</v>
      </c>
      <c r="GV10" s="9">
        <v>59.9</v>
      </c>
      <c r="GW10" s="9">
        <v>47.1</v>
      </c>
      <c r="GX10" s="9">
        <v>22.4</v>
      </c>
      <c r="GY10" s="9">
        <v>83.6</v>
      </c>
      <c r="GZ10" s="9">
        <v>83.6</v>
      </c>
      <c r="HA10" s="9">
        <v>90.2</v>
      </c>
      <c r="HB10" s="9">
        <v>89</v>
      </c>
      <c r="HC10" s="9">
        <v>75.6</v>
      </c>
      <c r="HD10" s="9">
        <v>35.1</v>
      </c>
      <c r="HE10" s="9">
        <v>44.2</v>
      </c>
      <c r="HF10" s="9">
        <v>21.6</v>
      </c>
      <c r="HG10" s="9">
        <v>28.6</v>
      </c>
      <c r="HH10" s="9">
        <v>17.6</v>
      </c>
      <c r="HI10" s="9">
        <v>44.5</v>
      </c>
      <c r="HJ10" s="9">
        <v>53</v>
      </c>
      <c r="HK10" s="9">
        <v>46.6</v>
      </c>
      <c r="HL10" s="9">
        <v>10.2</v>
      </c>
      <c r="HM10" s="9">
        <v>15</v>
      </c>
      <c r="HN10" s="9">
        <v>9.3</v>
      </c>
      <c r="HO10" s="9">
        <v>22.2</v>
      </c>
      <c r="HP10" s="9">
        <v>29.2</v>
      </c>
      <c r="HQ10" s="9">
        <v>34.8</v>
      </c>
      <c r="HR10" s="9">
        <v>34</v>
      </c>
      <c r="HS10" s="9">
        <v>41.1</v>
      </c>
      <c r="HT10" s="9">
        <v>58.6</v>
      </c>
      <c r="HU10" s="9">
        <v>21.7</v>
      </c>
      <c r="HV10" s="9">
        <v>23.1</v>
      </c>
      <c r="HW10" s="9">
        <v>33.1</v>
      </c>
      <c r="HX10" s="9">
        <v>10.2</v>
      </c>
      <c r="HY10" s="9">
        <v>21.9</v>
      </c>
      <c r="HZ10" s="9">
        <v>8.3</v>
      </c>
      <c r="IA10">
        <v>12050</v>
      </c>
      <c r="IB10">
        <v>1775</v>
      </c>
      <c r="IC10" t="s">
        <v>258</v>
      </c>
      <c r="ID10">
        <v>1</v>
      </c>
      <c r="IE10">
        <v>3</v>
      </c>
      <c r="IF10">
        <v>2</v>
      </c>
      <c r="IG10" s="8" t="s">
        <v>240</v>
      </c>
      <c r="IH10" s="8">
        <v>0</v>
      </c>
      <c r="II10" s="8">
        <v>0</v>
      </c>
      <c r="IJ10" s="8">
        <v>0</v>
      </c>
      <c r="IK10" s="8">
        <v>0</v>
      </c>
      <c r="IL10" s="8">
        <v>1</v>
      </c>
      <c r="IM10" s="8">
        <v>0</v>
      </c>
      <c r="IN10" s="8">
        <v>0</v>
      </c>
      <c r="IO10">
        <v>0</v>
      </c>
      <c r="IP10">
        <v>0</v>
      </c>
      <c r="IQ10" s="13">
        <v>32</v>
      </c>
      <c r="IR10">
        <v>4</v>
      </c>
      <c r="IS10">
        <v>0</v>
      </c>
      <c r="IT10">
        <v>1</v>
      </c>
      <c r="IU10">
        <v>0</v>
      </c>
      <c r="IV10">
        <v>1</v>
      </c>
    </row>
    <row r="11" spans="1:256" ht="12.75">
      <c r="A11" t="s">
        <v>263</v>
      </c>
      <c r="B11">
        <v>5</v>
      </c>
      <c r="C11" t="s">
        <v>256</v>
      </c>
      <c r="D11" t="s">
        <v>264</v>
      </c>
      <c r="E11">
        <v>2004</v>
      </c>
      <c r="F11">
        <v>0</v>
      </c>
      <c r="G11" s="5">
        <v>67.3</v>
      </c>
      <c r="H11" s="5">
        <v>80.7</v>
      </c>
      <c r="I11" s="5">
        <v>61.4</v>
      </c>
      <c r="J11" s="5">
        <v>74.4</v>
      </c>
      <c r="K11" s="5">
        <v>47.9</v>
      </c>
      <c r="L11" s="5">
        <v>57.9</v>
      </c>
      <c r="M11" s="5">
        <v>65.4</v>
      </c>
      <c r="N11" s="5">
        <v>58.8</v>
      </c>
      <c r="O11" s="5">
        <v>70.6</v>
      </c>
      <c r="P11" s="5">
        <v>29.4</v>
      </c>
      <c r="Q11" s="5">
        <v>57.4</v>
      </c>
      <c r="R11" s="7">
        <v>13301</v>
      </c>
      <c r="S11">
        <v>1743</v>
      </c>
      <c r="T11" s="6">
        <v>0</v>
      </c>
      <c r="U11" s="6">
        <v>2</v>
      </c>
      <c r="V11" s="6">
        <v>0</v>
      </c>
      <c r="W11" s="6">
        <v>0</v>
      </c>
      <c r="X11" s="6">
        <v>0</v>
      </c>
      <c r="Y11" s="6">
        <v>0</v>
      </c>
      <c r="Z11" s="6">
        <v>14756</v>
      </c>
      <c r="AA11" s="6">
        <v>0</v>
      </c>
      <c r="AB11" s="6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t="s">
        <v>253</v>
      </c>
      <c r="AI11" s="8" t="s">
        <v>403</v>
      </c>
      <c r="AJ11" s="8">
        <v>9</v>
      </c>
      <c r="AK11">
        <v>0</v>
      </c>
      <c r="AL11">
        <v>0</v>
      </c>
      <c r="AM11">
        <v>1993</v>
      </c>
      <c r="AN11">
        <v>1</v>
      </c>
      <c r="AO11">
        <v>0</v>
      </c>
      <c r="AP11">
        <v>0</v>
      </c>
      <c r="AQ11">
        <v>1</v>
      </c>
      <c r="AR11" s="8" t="s">
        <v>240</v>
      </c>
      <c r="AS11">
        <v>1</v>
      </c>
      <c r="AT11">
        <v>0</v>
      </c>
      <c r="AU11">
        <v>1</v>
      </c>
      <c r="AV11">
        <v>0</v>
      </c>
      <c r="AW11">
        <v>0</v>
      </c>
      <c r="AX11">
        <v>36</v>
      </c>
      <c r="AY11">
        <v>0</v>
      </c>
      <c r="AZ11">
        <v>0</v>
      </c>
      <c r="BA11">
        <v>0</v>
      </c>
      <c r="BB11" s="9">
        <v>88.3</v>
      </c>
      <c r="BC11" s="9">
        <v>65.6</v>
      </c>
      <c r="BD11" s="9">
        <v>79.6</v>
      </c>
      <c r="BE11" s="9">
        <v>66.1</v>
      </c>
      <c r="BF11" s="9">
        <v>73.8</v>
      </c>
      <c r="BG11" s="9">
        <v>74.1</v>
      </c>
      <c r="BH11" s="9">
        <v>86.8</v>
      </c>
      <c r="BI11" s="9">
        <v>70</v>
      </c>
      <c r="BJ11" s="9">
        <v>68.5</v>
      </c>
      <c r="BK11" s="9">
        <v>85.2</v>
      </c>
      <c r="BL11" s="9">
        <v>62.8</v>
      </c>
      <c r="BM11" s="9">
        <v>80.7</v>
      </c>
      <c r="BN11" s="9">
        <v>82.3</v>
      </c>
      <c r="BO11" s="9">
        <v>66.8</v>
      </c>
      <c r="BP11" s="9">
        <v>51.6</v>
      </c>
      <c r="BQ11" s="9">
        <v>53.9</v>
      </c>
      <c r="BR11" s="9">
        <v>59.6</v>
      </c>
      <c r="BS11" s="9">
        <v>70</v>
      </c>
      <c r="BT11" s="9">
        <v>70.1</v>
      </c>
      <c r="BU11" s="9">
        <v>86.6</v>
      </c>
      <c r="BV11" s="9">
        <v>93</v>
      </c>
      <c r="BW11" s="9">
        <v>69.6</v>
      </c>
      <c r="BX11" s="9">
        <v>27.5</v>
      </c>
      <c r="BY11" s="9">
        <v>37.1</v>
      </c>
      <c r="BZ11" s="9">
        <v>52.1</v>
      </c>
      <c r="CA11" s="9">
        <v>49</v>
      </c>
      <c r="CB11" s="9">
        <v>49.4</v>
      </c>
      <c r="CC11" s="9">
        <v>49.4</v>
      </c>
      <c r="CD11" s="9">
        <v>42.9</v>
      </c>
      <c r="CE11" s="9">
        <v>42.5</v>
      </c>
      <c r="CF11" s="9">
        <v>35.8</v>
      </c>
      <c r="CG11" s="9">
        <v>34.1</v>
      </c>
      <c r="CH11" s="9">
        <v>75.9</v>
      </c>
      <c r="CI11" s="9">
        <v>64.1</v>
      </c>
      <c r="CJ11" s="9">
        <v>82.1</v>
      </c>
      <c r="CK11" s="9">
        <v>58.2</v>
      </c>
      <c r="CL11" s="9">
        <v>51</v>
      </c>
      <c r="CM11" s="9">
        <v>67.1</v>
      </c>
      <c r="CN11" s="9">
        <v>58.7</v>
      </c>
      <c r="CO11" s="9">
        <v>50.2</v>
      </c>
      <c r="CP11" s="9">
        <v>59.3</v>
      </c>
      <c r="CQ11" s="9">
        <v>62.1</v>
      </c>
      <c r="CR11" s="9">
        <v>59.3</v>
      </c>
      <c r="CS11" s="9">
        <v>80.9</v>
      </c>
      <c r="CT11" s="9">
        <v>86.3</v>
      </c>
      <c r="CU11" s="9">
        <v>45.1</v>
      </c>
      <c r="CV11" s="9">
        <v>54.8</v>
      </c>
      <c r="CW11" s="9">
        <v>65.2</v>
      </c>
      <c r="CX11" s="9">
        <v>56.4</v>
      </c>
      <c r="CY11" s="9">
        <v>64.7</v>
      </c>
      <c r="CZ11" s="9">
        <v>68.3</v>
      </c>
      <c r="DA11" s="9">
        <v>67.3</v>
      </c>
      <c r="DB11" s="9">
        <v>56.7</v>
      </c>
      <c r="DC11" s="9">
        <v>65.6</v>
      </c>
      <c r="DD11" s="9">
        <v>55.8</v>
      </c>
      <c r="DE11" s="9">
        <v>79.1</v>
      </c>
      <c r="DF11" s="9">
        <v>85</v>
      </c>
      <c r="DG11" s="9">
        <v>82.6</v>
      </c>
      <c r="DH11" s="9">
        <v>60</v>
      </c>
      <c r="DI11" s="9">
        <v>51.3</v>
      </c>
      <c r="DJ11" s="9">
        <v>56</v>
      </c>
      <c r="DK11" s="9">
        <v>49.8</v>
      </c>
      <c r="DL11" s="9">
        <v>34.3</v>
      </c>
      <c r="DM11" s="9">
        <v>59.5</v>
      </c>
      <c r="DN11" s="9">
        <v>73.7</v>
      </c>
      <c r="DO11" s="9">
        <v>60.5</v>
      </c>
      <c r="DP11" s="9">
        <v>62.4</v>
      </c>
      <c r="DQ11" s="9">
        <v>62.2</v>
      </c>
      <c r="DR11" s="9">
        <v>49.4</v>
      </c>
      <c r="DS11" s="9">
        <v>62.2</v>
      </c>
      <c r="DT11" s="9">
        <v>28.2</v>
      </c>
      <c r="DU11" s="9">
        <v>22.5</v>
      </c>
      <c r="DV11" s="9">
        <v>88</v>
      </c>
      <c r="DW11" s="9">
        <v>86</v>
      </c>
      <c r="DX11" s="9">
        <v>13.3</v>
      </c>
      <c r="DY11" s="9">
        <v>36.2</v>
      </c>
      <c r="DZ11" s="9">
        <v>27.1</v>
      </c>
      <c r="EA11" s="9">
        <v>40.9</v>
      </c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>
        <v>11687</v>
      </c>
      <c r="IB11">
        <v>1743</v>
      </c>
      <c r="IC11" t="s">
        <v>258</v>
      </c>
      <c r="ID11">
        <v>1</v>
      </c>
      <c r="IE11">
        <v>3</v>
      </c>
      <c r="IF11">
        <v>2</v>
      </c>
      <c r="IG11" s="8" t="s">
        <v>240</v>
      </c>
      <c r="IH11" s="8">
        <v>0</v>
      </c>
      <c r="II11" s="8">
        <v>0</v>
      </c>
      <c r="IJ11" s="8">
        <v>0</v>
      </c>
      <c r="IK11" s="8">
        <v>0</v>
      </c>
      <c r="IL11" s="8">
        <v>1</v>
      </c>
      <c r="IM11" s="8">
        <v>0</v>
      </c>
      <c r="IN11" s="8">
        <v>0</v>
      </c>
      <c r="IO11">
        <v>0</v>
      </c>
      <c r="IP11">
        <v>0</v>
      </c>
      <c r="IQ11" s="13">
        <v>32</v>
      </c>
      <c r="IR11">
        <v>4</v>
      </c>
      <c r="IS11">
        <v>0</v>
      </c>
      <c r="IT11">
        <v>1</v>
      </c>
      <c r="IU11">
        <v>0</v>
      </c>
      <c r="IV11">
        <v>1</v>
      </c>
    </row>
    <row r="12" spans="1:256" ht="12.75">
      <c r="A12" t="s">
        <v>265</v>
      </c>
      <c r="B12">
        <v>6</v>
      </c>
      <c r="C12" t="s">
        <v>256</v>
      </c>
      <c r="D12" t="s">
        <v>266</v>
      </c>
      <c r="E12">
        <v>2002</v>
      </c>
      <c r="F12">
        <v>0</v>
      </c>
      <c r="G12" s="5">
        <v>64.79969434310671</v>
      </c>
      <c r="H12" s="5">
        <v>74.16955240554122</v>
      </c>
      <c r="I12" s="5">
        <v>62.854870401106375</v>
      </c>
      <c r="J12" s="5">
        <v>65.91395407670656</v>
      </c>
      <c r="K12" s="5">
        <v>53.984297327001244</v>
      </c>
      <c r="L12" s="5">
        <v>56.90174203781291</v>
      </c>
      <c r="M12" s="5">
        <v>64.61872290625809</v>
      </c>
      <c r="N12" s="5">
        <v>63.72293924384712</v>
      </c>
      <c r="O12" s="5">
        <v>66.0237614986647</v>
      </c>
      <c r="P12" s="5">
        <v>52.93617817115249</v>
      </c>
      <c r="Q12" s="5">
        <v>58.69746544306077</v>
      </c>
      <c r="R12" s="6">
        <v>13529</v>
      </c>
      <c r="S12">
        <v>1918</v>
      </c>
      <c r="T12" s="6">
        <v>0</v>
      </c>
      <c r="U12" s="7">
        <v>6</v>
      </c>
      <c r="V12" s="7">
        <v>0</v>
      </c>
      <c r="W12" s="7">
        <v>0</v>
      </c>
      <c r="X12" s="7">
        <v>0</v>
      </c>
      <c r="Y12" s="7">
        <v>0</v>
      </c>
      <c r="Z12" s="7">
        <v>14703</v>
      </c>
      <c r="AA12" s="7">
        <v>0</v>
      </c>
      <c r="AB12" s="7">
        <v>5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t="s">
        <v>253</v>
      </c>
      <c r="AI12" s="8" t="s">
        <v>404</v>
      </c>
      <c r="AJ12" s="8">
        <v>10</v>
      </c>
      <c r="AK12">
        <v>0</v>
      </c>
      <c r="AL12">
        <v>0</v>
      </c>
      <c r="AN12">
        <v>1</v>
      </c>
      <c r="AO12">
        <v>0</v>
      </c>
      <c r="AP12">
        <v>0</v>
      </c>
      <c r="AQ12">
        <v>1</v>
      </c>
      <c r="AX12" s="8">
        <v>48</v>
      </c>
      <c r="AY12">
        <v>0</v>
      </c>
      <c r="AZ12">
        <v>0</v>
      </c>
      <c r="BA12">
        <v>0</v>
      </c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>
        <v>65.2</v>
      </c>
      <c r="EC12" s="9">
        <v>66</v>
      </c>
      <c r="ED12" s="9">
        <v>53</v>
      </c>
      <c r="EE12" s="9">
        <v>57.5</v>
      </c>
      <c r="EF12" s="9">
        <v>89.4</v>
      </c>
      <c r="EG12" s="9">
        <v>54</v>
      </c>
      <c r="EH12" s="9">
        <v>78.3</v>
      </c>
      <c r="EI12" s="9">
        <v>54.9</v>
      </c>
      <c r="EJ12" s="9">
        <v>79</v>
      </c>
      <c r="EK12" s="9">
        <v>68.3</v>
      </c>
      <c r="EL12" s="9">
        <v>65.6</v>
      </c>
      <c r="EM12" s="9">
        <v>67.6</v>
      </c>
      <c r="EN12" s="9">
        <v>62.6</v>
      </c>
      <c r="EO12" s="9">
        <v>51.6</v>
      </c>
      <c r="EP12" s="9">
        <v>41.3</v>
      </c>
      <c r="EQ12" s="9">
        <v>34</v>
      </c>
      <c r="ER12" s="9">
        <v>59.7</v>
      </c>
      <c r="ES12" s="9">
        <v>58.2</v>
      </c>
      <c r="ET12" s="9">
        <v>91.1</v>
      </c>
      <c r="EU12" s="9">
        <v>38.7</v>
      </c>
      <c r="EV12" s="9">
        <v>40.7</v>
      </c>
      <c r="EW12" s="9">
        <v>44.2</v>
      </c>
      <c r="EX12" s="9">
        <v>44.8</v>
      </c>
      <c r="EY12" s="9">
        <v>46.2</v>
      </c>
      <c r="EZ12" s="9">
        <v>41.4</v>
      </c>
      <c r="FA12" s="9">
        <v>40.8</v>
      </c>
      <c r="FB12" s="9">
        <v>53.7</v>
      </c>
      <c r="FC12" s="9">
        <v>75.3</v>
      </c>
      <c r="FD12" s="9">
        <v>80.7</v>
      </c>
      <c r="FE12" s="9">
        <v>72</v>
      </c>
      <c r="FF12" s="9">
        <v>49.2</v>
      </c>
      <c r="FG12" s="9">
        <v>49.4</v>
      </c>
      <c r="FH12" s="9">
        <v>47.9</v>
      </c>
      <c r="FI12" s="9">
        <v>42.2</v>
      </c>
      <c r="FJ12" s="9">
        <v>75.1</v>
      </c>
      <c r="FK12" s="9">
        <v>39.5</v>
      </c>
      <c r="FL12" s="9">
        <v>27.3</v>
      </c>
      <c r="FM12" s="9">
        <v>63.5</v>
      </c>
      <c r="FN12" s="9">
        <v>81.6</v>
      </c>
      <c r="FO12" s="9">
        <v>64.3</v>
      </c>
      <c r="FP12" s="9">
        <v>63.3</v>
      </c>
      <c r="FQ12" s="9">
        <v>54.5</v>
      </c>
      <c r="FR12" s="9">
        <v>52.7</v>
      </c>
      <c r="FS12" s="9">
        <v>65.9</v>
      </c>
      <c r="FT12" s="9">
        <v>59.2</v>
      </c>
      <c r="FU12" s="9">
        <v>56.1</v>
      </c>
      <c r="FV12" s="9">
        <v>44</v>
      </c>
      <c r="FW12" s="9">
        <v>65.5</v>
      </c>
      <c r="FX12" s="9">
        <v>69.2</v>
      </c>
      <c r="FY12" s="9">
        <v>53.6</v>
      </c>
      <c r="FZ12" s="9">
        <v>77.2</v>
      </c>
      <c r="GA12" s="9">
        <v>59.8</v>
      </c>
      <c r="GB12" s="9">
        <v>76.3</v>
      </c>
      <c r="GC12" s="9">
        <v>58.9</v>
      </c>
      <c r="GD12" s="9">
        <v>66.4</v>
      </c>
      <c r="GE12" s="9">
        <v>69.3</v>
      </c>
      <c r="GF12" s="9">
        <v>81.5</v>
      </c>
      <c r="GG12" s="9">
        <v>51.5</v>
      </c>
      <c r="GH12" s="9">
        <v>56.1</v>
      </c>
      <c r="GI12" s="9">
        <v>65.4</v>
      </c>
      <c r="GJ12" s="9">
        <v>81.1</v>
      </c>
      <c r="GK12" s="9">
        <v>50.9</v>
      </c>
      <c r="GL12" s="9">
        <v>51.1</v>
      </c>
      <c r="GM12" s="9">
        <v>47.9</v>
      </c>
      <c r="GN12" s="9">
        <v>51.5</v>
      </c>
      <c r="GO12" s="9">
        <v>29.7</v>
      </c>
      <c r="GP12" s="9">
        <v>59.1</v>
      </c>
      <c r="GQ12" s="9">
        <v>67.9</v>
      </c>
      <c r="GR12" s="9">
        <v>57.7</v>
      </c>
      <c r="GS12" s="9">
        <v>57.7</v>
      </c>
      <c r="GT12" s="9">
        <v>60.2</v>
      </c>
      <c r="GU12" s="9">
        <v>53.6</v>
      </c>
      <c r="GV12" s="9">
        <v>53.9</v>
      </c>
      <c r="GW12" s="9">
        <v>42.9</v>
      </c>
      <c r="GX12" s="9">
        <v>22.1</v>
      </c>
      <c r="GY12" s="9">
        <v>85</v>
      </c>
      <c r="GZ12" s="9">
        <v>85</v>
      </c>
      <c r="HA12" s="9">
        <v>92.6</v>
      </c>
      <c r="HB12" s="9">
        <v>84.4</v>
      </c>
      <c r="HC12" s="9">
        <v>71.6</v>
      </c>
      <c r="HD12" s="9">
        <v>38.6</v>
      </c>
      <c r="HE12" s="9">
        <v>41.7</v>
      </c>
      <c r="HF12" s="9">
        <v>20.4</v>
      </c>
      <c r="HG12" s="9">
        <v>19.9</v>
      </c>
      <c r="HH12" s="9">
        <v>16.7</v>
      </c>
      <c r="HI12" s="9">
        <v>59.4</v>
      </c>
      <c r="HJ12" s="9">
        <v>52.8</v>
      </c>
      <c r="HK12" s="9">
        <v>73.8</v>
      </c>
      <c r="HL12" s="9">
        <v>7.9</v>
      </c>
      <c r="HM12" s="9">
        <v>17.8</v>
      </c>
      <c r="HN12" s="9">
        <v>5.8</v>
      </c>
      <c r="HO12" s="9">
        <v>24.3</v>
      </c>
      <c r="HP12" s="9">
        <v>30.6</v>
      </c>
      <c r="HQ12" s="9">
        <v>53.2</v>
      </c>
      <c r="HR12" s="9">
        <v>28.6</v>
      </c>
      <c r="HS12" s="9">
        <v>45.8</v>
      </c>
      <c r="HT12" s="9">
        <v>48.6</v>
      </c>
      <c r="HU12" s="9">
        <v>19.5</v>
      </c>
      <c r="HV12" s="9">
        <v>23.6</v>
      </c>
      <c r="HW12" s="9">
        <v>32.8</v>
      </c>
      <c r="HX12" s="9">
        <v>10.5</v>
      </c>
      <c r="HY12" s="9">
        <v>15.8</v>
      </c>
      <c r="HZ12" s="9">
        <v>6.8</v>
      </c>
      <c r="IA12">
        <v>10111</v>
      </c>
      <c r="IB12">
        <v>1918</v>
      </c>
      <c r="IC12" t="s">
        <v>258</v>
      </c>
      <c r="ID12">
        <v>1</v>
      </c>
      <c r="IE12">
        <v>2</v>
      </c>
      <c r="IH12" s="8"/>
      <c r="II12" s="8"/>
      <c r="IJ12" s="8"/>
      <c r="IK12" s="8"/>
      <c r="IL12" s="8"/>
      <c r="IM12" s="8"/>
      <c r="IN12" s="8"/>
      <c r="IP12">
        <v>0</v>
      </c>
      <c r="IQ12" s="13">
        <f>1998-1965</f>
        <v>33</v>
      </c>
      <c r="IR12">
        <v>3</v>
      </c>
      <c r="IS12">
        <v>0</v>
      </c>
      <c r="IT12">
        <v>0</v>
      </c>
      <c r="IU12">
        <v>1</v>
      </c>
      <c r="IV12">
        <v>1</v>
      </c>
    </row>
    <row r="13" spans="1:256" ht="12.75">
      <c r="A13" t="s">
        <v>265</v>
      </c>
      <c r="B13">
        <v>6</v>
      </c>
      <c r="C13" t="s">
        <v>256</v>
      </c>
      <c r="D13" t="s">
        <v>266</v>
      </c>
      <c r="E13">
        <v>2004</v>
      </c>
      <c r="F13">
        <v>0</v>
      </c>
      <c r="G13" s="5"/>
      <c r="H13" s="5">
        <v>75.4</v>
      </c>
      <c r="I13" s="5">
        <v>54.9</v>
      </c>
      <c r="J13" s="5">
        <v>67.2</v>
      </c>
      <c r="K13" s="5">
        <v>42.2</v>
      </c>
      <c r="L13" s="5">
        <v>48.9</v>
      </c>
      <c r="M13" s="5">
        <v>63.3</v>
      </c>
      <c r="N13" s="5">
        <v>50.6</v>
      </c>
      <c r="O13" s="5">
        <v>63.2</v>
      </c>
      <c r="P13" s="5">
        <v>30.2</v>
      </c>
      <c r="Q13" s="5">
        <v>51.6</v>
      </c>
      <c r="R13" s="7">
        <v>13445</v>
      </c>
      <c r="S13">
        <v>1923</v>
      </c>
      <c r="T13" s="6">
        <v>0</v>
      </c>
      <c r="U13" s="6">
        <v>5</v>
      </c>
      <c r="V13" s="6">
        <v>0</v>
      </c>
      <c r="W13" s="6">
        <v>0</v>
      </c>
      <c r="X13" s="6">
        <v>0</v>
      </c>
      <c r="Y13" s="6">
        <v>0</v>
      </c>
      <c r="Z13" s="6">
        <v>13529</v>
      </c>
      <c r="AA13" s="6">
        <v>0</v>
      </c>
      <c r="AB13" s="7">
        <v>6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t="s">
        <v>253</v>
      </c>
      <c r="AI13" s="8" t="s">
        <v>405</v>
      </c>
      <c r="AJ13" s="8">
        <v>11</v>
      </c>
      <c r="AK13">
        <v>0</v>
      </c>
      <c r="AL13">
        <v>0</v>
      </c>
      <c r="AN13">
        <v>1</v>
      </c>
      <c r="AO13">
        <v>0</v>
      </c>
      <c r="AP13">
        <v>0</v>
      </c>
      <c r="AQ13">
        <v>1</v>
      </c>
      <c r="AR13" t="s">
        <v>267</v>
      </c>
      <c r="AS13">
        <v>1</v>
      </c>
      <c r="AT13">
        <v>0</v>
      </c>
      <c r="AU13">
        <v>1</v>
      </c>
      <c r="AV13">
        <v>0</v>
      </c>
      <c r="AW13">
        <v>0</v>
      </c>
      <c r="AX13">
        <v>6</v>
      </c>
      <c r="AY13">
        <v>0</v>
      </c>
      <c r="AZ13">
        <v>0</v>
      </c>
      <c r="BA13">
        <v>0</v>
      </c>
      <c r="BB13" s="9">
        <v>81.9</v>
      </c>
      <c r="BC13" s="9">
        <v>62.4</v>
      </c>
      <c r="BD13" s="9">
        <v>77.5</v>
      </c>
      <c r="BE13" s="9">
        <v>58.2</v>
      </c>
      <c r="BF13" s="9">
        <v>66.9</v>
      </c>
      <c r="BG13" s="9">
        <v>65.4</v>
      </c>
      <c r="BH13" s="9">
        <v>84</v>
      </c>
      <c r="BI13" s="9">
        <v>55.2</v>
      </c>
      <c r="BJ13" s="9">
        <v>60.8</v>
      </c>
      <c r="BK13" s="9">
        <v>77</v>
      </c>
      <c r="BL13" s="9">
        <v>49.3</v>
      </c>
      <c r="BM13" s="9">
        <v>77.7</v>
      </c>
      <c r="BN13" s="9">
        <v>75</v>
      </c>
      <c r="BO13" s="9">
        <v>55.5</v>
      </c>
      <c r="BP13" s="9">
        <v>44.4</v>
      </c>
      <c r="BQ13" s="9">
        <v>45.8</v>
      </c>
      <c r="BR13" s="9">
        <v>53.5</v>
      </c>
      <c r="BS13" s="9">
        <v>61.2</v>
      </c>
      <c r="BT13" s="9">
        <v>63.2</v>
      </c>
      <c r="BU13" s="9">
        <v>82.8</v>
      </c>
      <c r="BV13" s="9">
        <v>89.7</v>
      </c>
      <c r="BW13" s="9">
        <v>66.8</v>
      </c>
      <c r="BX13" s="9">
        <v>29.7</v>
      </c>
      <c r="BY13" s="9">
        <v>29.5</v>
      </c>
      <c r="BZ13" s="9">
        <v>41.7</v>
      </c>
      <c r="CA13" s="9">
        <v>40.6</v>
      </c>
      <c r="CB13" s="9">
        <v>41.1</v>
      </c>
      <c r="CC13" s="9">
        <v>40.9</v>
      </c>
      <c r="CD13" s="9">
        <v>33.3</v>
      </c>
      <c r="CE13" s="9">
        <v>39.5</v>
      </c>
      <c r="CF13" s="9">
        <v>31.7</v>
      </c>
      <c r="CG13" s="9">
        <v>30.3</v>
      </c>
      <c r="CH13" s="9">
        <v>69.8</v>
      </c>
      <c r="CI13" s="9">
        <v>58</v>
      </c>
      <c r="CJ13" s="9">
        <v>80.6</v>
      </c>
      <c r="CK13" s="9">
        <v>48.1</v>
      </c>
      <c r="CL13" s="9">
        <v>46.1</v>
      </c>
      <c r="CM13" s="9">
        <v>57.6</v>
      </c>
      <c r="CN13" s="9">
        <v>48.2</v>
      </c>
      <c r="CO13" s="9">
        <v>38.2</v>
      </c>
      <c r="CP13" s="9">
        <v>47.3</v>
      </c>
      <c r="CQ13" s="9">
        <v>55.7</v>
      </c>
      <c r="CR13" s="9">
        <v>51.7</v>
      </c>
      <c r="CS13" s="9">
        <v>80</v>
      </c>
      <c r="CT13" s="9">
        <v>84.1</v>
      </c>
      <c r="CU13" s="9">
        <v>40.3</v>
      </c>
      <c r="CV13" s="9">
        <v>44.1</v>
      </c>
      <c r="CW13" s="9">
        <v>57.7</v>
      </c>
      <c r="CX13" s="9">
        <v>48.5</v>
      </c>
      <c r="CY13" s="9">
        <v>50.8</v>
      </c>
      <c r="CZ13" s="9">
        <v>58.9</v>
      </c>
      <c r="DA13" s="9">
        <v>67.1</v>
      </c>
      <c r="DB13" s="9">
        <v>53.9</v>
      </c>
      <c r="DC13" s="9">
        <v>64.1</v>
      </c>
      <c r="DD13" s="9">
        <v>48.7</v>
      </c>
      <c r="DE13" s="9">
        <v>71</v>
      </c>
      <c r="DF13" s="9">
        <v>82.9</v>
      </c>
      <c r="DG13" s="9">
        <v>79.8</v>
      </c>
      <c r="DH13" s="9">
        <v>49.7</v>
      </c>
      <c r="DI13" s="9">
        <v>45.4</v>
      </c>
      <c r="DJ13" s="9">
        <v>48.8</v>
      </c>
      <c r="DK13" s="9">
        <v>38.4</v>
      </c>
      <c r="DL13" s="9">
        <v>32</v>
      </c>
      <c r="DM13" s="9">
        <v>58.8</v>
      </c>
      <c r="DN13" s="9">
        <v>60.8</v>
      </c>
      <c r="DO13" s="9">
        <v>56.1</v>
      </c>
      <c r="DP13" s="9">
        <v>54.9</v>
      </c>
      <c r="DQ13" s="9">
        <v>52.5</v>
      </c>
      <c r="DR13" s="9">
        <v>46.1</v>
      </c>
      <c r="DS13" s="9">
        <v>62.1</v>
      </c>
      <c r="DT13" s="9">
        <v>29.7</v>
      </c>
      <c r="DU13" s="9">
        <v>21.2</v>
      </c>
      <c r="DV13" s="9">
        <v>88</v>
      </c>
      <c r="DW13" s="9">
        <v>87.2</v>
      </c>
      <c r="DX13" s="9">
        <v>14.2</v>
      </c>
      <c r="DY13" s="9">
        <v>31.1</v>
      </c>
      <c r="DZ13" s="9">
        <v>19.9</v>
      </c>
      <c r="EA13" s="9">
        <v>55.5</v>
      </c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>
        <v>10701</v>
      </c>
      <c r="IB13">
        <v>1923</v>
      </c>
      <c r="IC13" t="s">
        <v>258</v>
      </c>
      <c r="ID13">
        <v>1</v>
      </c>
      <c r="IE13">
        <v>3</v>
      </c>
      <c r="IF13">
        <v>2</v>
      </c>
      <c r="IG13" t="s">
        <v>267</v>
      </c>
      <c r="IH13" s="8">
        <v>0</v>
      </c>
      <c r="II13" s="8">
        <v>0</v>
      </c>
      <c r="IJ13" s="8">
        <v>0</v>
      </c>
      <c r="IK13" s="8">
        <v>0</v>
      </c>
      <c r="IL13" s="8">
        <v>0</v>
      </c>
      <c r="IM13" s="8">
        <v>0</v>
      </c>
      <c r="IN13" s="8">
        <v>0</v>
      </c>
      <c r="IO13">
        <v>0</v>
      </c>
      <c r="IP13">
        <v>1</v>
      </c>
      <c r="IQ13" s="13">
        <f>2004-1967</f>
        <v>37</v>
      </c>
      <c r="IR13">
        <v>3</v>
      </c>
      <c r="IS13">
        <v>0</v>
      </c>
      <c r="IT13">
        <v>0</v>
      </c>
      <c r="IU13">
        <v>0</v>
      </c>
      <c r="IV13">
        <v>0</v>
      </c>
    </row>
    <row r="14" spans="1:256" ht="12.75">
      <c r="A14" t="s">
        <v>268</v>
      </c>
      <c r="B14">
        <v>7</v>
      </c>
      <c r="C14" t="s">
        <v>256</v>
      </c>
      <c r="D14" t="s">
        <v>269</v>
      </c>
      <c r="E14">
        <v>2002</v>
      </c>
      <c r="F14">
        <v>1</v>
      </c>
      <c r="G14" s="5">
        <v>66.63729680587478</v>
      </c>
      <c r="H14" s="5">
        <v>76.45085897786876</v>
      </c>
      <c r="I14" s="5">
        <v>63.1685738464748</v>
      </c>
      <c r="J14" s="5">
        <v>69.40098686013926</v>
      </c>
      <c r="K14" s="5">
        <v>56.77894581932047</v>
      </c>
      <c r="L14" s="5">
        <v>60.709406425655374</v>
      </c>
      <c r="M14" s="5">
        <v>63.37115971762689</v>
      </c>
      <c r="N14" s="5">
        <v>66.55770988172577</v>
      </c>
      <c r="O14" s="5">
        <v>66.2005903547441</v>
      </c>
      <c r="P14" s="5">
        <v>53.907092188302784</v>
      </c>
      <c r="Q14" s="5">
        <v>63.22851408782812</v>
      </c>
      <c r="R14" s="6">
        <v>3638</v>
      </c>
      <c r="S14">
        <v>3638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3728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I14" s="8" t="s">
        <v>406</v>
      </c>
      <c r="AJ14" s="8">
        <v>12</v>
      </c>
      <c r="AL14">
        <v>0</v>
      </c>
      <c r="AM14">
        <v>1944</v>
      </c>
      <c r="AN14">
        <v>1</v>
      </c>
      <c r="AO14">
        <v>0</v>
      </c>
      <c r="AP14">
        <v>0</v>
      </c>
      <c r="AR14" t="s">
        <v>241</v>
      </c>
      <c r="AS14">
        <v>1</v>
      </c>
      <c r="AT14">
        <v>0</v>
      </c>
      <c r="AU14">
        <v>1</v>
      </c>
      <c r="AV14">
        <v>0</v>
      </c>
      <c r="AW14">
        <v>0</v>
      </c>
      <c r="AX14">
        <v>16</v>
      </c>
      <c r="AY14">
        <v>0</v>
      </c>
      <c r="AZ14">
        <v>0</v>
      </c>
      <c r="BA14">
        <v>0</v>
      </c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>
        <v>67.4</v>
      </c>
      <c r="EC14" s="9">
        <v>65.2</v>
      </c>
      <c r="ED14" s="9">
        <v>60.7</v>
      </c>
      <c r="EE14" s="9">
        <v>66.1</v>
      </c>
      <c r="EF14" s="9">
        <v>90.5</v>
      </c>
      <c r="EG14" s="9">
        <v>59.5</v>
      </c>
      <c r="EH14" s="9">
        <v>73.2</v>
      </c>
      <c r="EI14" s="9">
        <v>53.9</v>
      </c>
      <c r="EJ14" s="9">
        <v>78.5</v>
      </c>
      <c r="EK14" s="9">
        <v>68.5</v>
      </c>
      <c r="EL14" s="9">
        <v>69.5</v>
      </c>
      <c r="EM14" s="9">
        <v>73</v>
      </c>
      <c r="EN14" s="9">
        <v>66.3</v>
      </c>
      <c r="EO14" s="9">
        <v>52</v>
      </c>
      <c r="EP14" s="9">
        <v>40.8</v>
      </c>
      <c r="EQ14" s="9">
        <v>36.5</v>
      </c>
      <c r="ER14" s="9">
        <v>64.4</v>
      </c>
      <c r="ES14" s="9">
        <v>61.4</v>
      </c>
      <c r="ET14" s="9">
        <v>94</v>
      </c>
      <c r="EU14" s="9">
        <v>48.6</v>
      </c>
      <c r="EV14" s="9">
        <v>51.3</v>
      </c>
      <c r="EW14" s="9">
        <v>52.5</v>
      </c>
      <c r="EX14" s="9">
        <v>52.4</v>
      </c>
      <c r="EY14" s="9">
        <v>58.5</v>
      </c>
      <c r="EZ14" s="9">
        <v>46.9</v>
      </c>
      <c r="FA14" s="9">
        <v>48.8</v>
      </c>
      <c r="FB14" s="9">
        <v>52.6</v>
      </c>
      <c r="FC14" s="9">
        <v>78.5</v>
      </c>
      <c r="FD14" s="9">
        <v>84.2</v>
      </c>
      <c r="FE14" s="9">
        <v>75.4</v>
      </c>
      <c r="FF14" s="9">
        <v>55.2</v>
      </c>
      <c r="FG14" s="9">
        <v>53.8</v>
      </c>
      <c r="FH14" s="9">
        <v>54.2</v>
      </c>
      <c r="FI14" s="9">
        <v>48.7</v>
      </c>
      <c r="FJ14" s="9">
        <v>75.5</v>
      </c>
      <c r="FK14" s="9">
        <v>40</v>
      </c>
      <c r="FL14" s="9">
        <v>32.4</v>
      </c>
      <c r="FM14" s="9">
        <v>67.6</v>
      </c>
      <c r="FN14" s="9">
        <v>83.4</v>
      </c>
      <c r="FO14" s="9">
        <v>67.1</v>
      </c>
      <c r="FP14" s="9">
        <v>61.1</v>
      </c>
      <c r="FQ14" s="9">
        <v>60.7</v>
      </c>
      <c r="FR14" s="9">
        <v>57.1</v>
      </c>
      <c r="FS14" s="9">
        <v>69.4</v>
      </c>
      <c r="FT14" s="9">
        <v>55.8</v>
      </c>
      <c r="FU14" s="9">
        <v>48.5</v>
      </c>
      <c r="FV14" s="9">
        <v>41.9</v>
      </c>
      <c r="FW14" s="9">
        <v>63.2</v>
      </c>
      <c r="FX14" s="9">
        <v>72.7</v>
      </c>
      <c r="FY14" s="9">
        <v>56.7</v>
      </c>
      <c r="FZ14" s="9">
        <v>80</v>
      </c>
      <c r="GA14" s="9">
        <v>59.2</v>
      </c>
      <c r="GB14" s="9">
        <v>75.5</v>
      </c>
      <c r="GC14" s="9">
        <v>64.9</v>
      </c>
      <c r="GD14" s="9">
        <v>70.3</v>
      </c>
      <c r="GE14" s="9">
        <v>75.3</v>
      </c>
      <c r="GF14" s="9">
        <v>85.7</v>
      </c>
      <c r="GG14" s="9">
        <v>58.4</v>
      </c>
      <c r="GH14" s="9">
        <v>58.2</v>
      </c>
      <c r="GI14" s="9">
        <v>62.1</v>
      </c>
      <c r="GJ14" s="9">
        <v>75.5</v>
      </c>
      <c r="GK14" s="9">
        <v>53.3</v>
      </c>
      <c r="GL14" s="9">
        <v>60.9</v>
      </c>
      <c r="GM14" s="9">
        <v>52.8</v>
      </c>
      <c r="GN14" s="9">
        <v>53</v>
      </c>
      <c r="GO14" s="9">
        <v>33.4</v>
      </c>
      <c r="GP14" s="9">
        <v>52.2</v>
      </c>
      <c r="GQ14" s="9">
        <v>73.8</v>
      </c>
      <c r="GR14" s="9">
        <v>59.8</v>
      </c>
      <c r="GS14" s="9">
        <v>59.8</v>
      </c>
      <c r="GT14" s="9">
        <v>67.8</v>
      </c>
      <c r="GU14" s="9">
        <v>58.8</v>
      </c>
      <c r="GV14" s="9">
        <v>52.3</v>
      </c>
      <c r="GW14" s="9">
        <v>41.8</v>
      </c>
      <c r="GX14" s="9">
        <v>21.5</v>
      </c>
      <c r="GY14" s="9">
        <v>78</v>
      </c>
      <c r="GZ14" s="9">
        <v>78</v>
      </c>
      <c r="HA14" s="9">
        <v>87.3</v>
      </c>
      <c r="HB14" s="9">
        <v>83.4</v>
      </c>
      <c r="HC14" s="9">
        <v>72.5</v>
      </c>
      <c r="HD14" s="9">
        <v>35.5</v>
      </c>
      <c r="HE14" s="9">
        <v>42.5</v>
      </c>
      <c r="HF14" s="9">
        <v>23.7</v>
      </c>
      <c r="HG14" s="9">
        <v>24.8</v>
      </c>
      <c r="HH14" s="9">
        <v>18.8</v>
      </c>
      <c r="HI14" s="9">
        <v>45.8</v>
      </c>
      <c r="HJ14" s="9">
        <v>54</v>
      </c>
      <c r="HK14" s="9">
        <v>51.6</v>
      </c>
      <c r="HL14" s="9">
        <v>11.5</v>
      </c>
      <c r="HM14" s="9">
        <v>20.1</v>
      </c>
      <c r="HN14" s="9">
        <v>13</v>
      </c>
      <c r="HO14" s="9">
        <v>21.3</v>
      </c>
      <c r="HP14" s="9">
        <v>33.6</v>
      </c>
      <c r="HQ14" s="9">
        <v>36.5</v>
      </c>
      <c r="HR14" s="9">
        <v>32</v>
      </c>
      <c r="HS14" s="9">
        <v>47.3</v>
      </c>
      <c r="HT14" s="9">
        <v>55.9</v>
      </c>
      <c r="HU14" s="9">
        <v>20.9</v>
      </c>
      <c r="HV14" s="9">
        <v>23.4</v>
      </c>
      <c r="HW14" s="9">
        <v>33.5</v>
      </c>
      <c r="HX14" s="9">
        <v>13</v>
      </c>
      <c r="HY14" s="9">
        <v>22.1</v>
      </c>
      <c r="HZ14" s="9">
        <v>8.3</v>
      </c>
      <c r="IA14">
        <v>2862</v>
      </c>
      <c r="IB14">
        <v>3638</v>
      </c>
      <c r="IC14" t="s">
        <v>258</v>
      </c>
      <c r="ID14">
        <v>1</v>
      </c>
      <c r="IE14">
        <v>3</v>
      </c>
      <c r="IF14">
        <v>1</v>
      </c>
      <c r="IG14" t="s">
        <v>241</v>
      </c>
      <c r="IH14" s="8">
        <v>0</v>
      </c>
      <c r="II14" s="8">
        <v>0</v>
      </c>
      <c r="IJ14" s="8">
        <v>0</v>
      </c>
      <c r="IK14" s="8">
        <v>0</v>
      </c>
      <c r="IL14" s="8">
        <v>0</v>
      </c>
      <c r="IM14" s="8">
        <v>1</v>
      </c>
      <c r="IN14" s="8">
        <v>0</v>
      </c>
      <c r="IO14">
        <v>0</v>
      </c>
      <c r="IP14">
        <v>1</v>
      </c>
      <c r="IQ14" s="13">
        <f>2001-1968</f>
        <v>33</v>
      </c>
      <c r="IR14">
        <v>4</v>
      </c>
      <c r="IS14">
        <v>0</v>
      </c>
      <c r="IT14">
        <v>0</v>
      </c>
      <c r="IU14">
        <v>1</v>
      </c>
      <c r="IV14">
        <v>1</v>
      </c>
    </row>
    <row r="15" spans="1:256" ht="12.75">
      <c r="A15" t="s">
        <v>268</v>
      </c>
      <c r="B15">
        <v>7</v>
      </c>
      <c r="C15" t="s">
        <v>256</v>
      </c>
      <c r="D15" t="s">
        <v>269</v>
      </c>
      <c r="E15">
        <v>2004</v>
      </c>
      <c r="F15">
        <v>1</v>
      </c>
      <c r="G15" s="5">
        <v>61.1</v>
      </c>
      <c r="H15" s="5">
        <v>79.6</v>
      </c>
      <c r="I15" s="5">
        <v>54.1</v>
      </c>
      <c r="J15" s="5">
        <v>69.6</v>
      </c>
      <c r="K15" s="5">
        <v>49.6</v>
      </c>
      <c r="L15" s="5">
        <v>55.4</v>
      </c>
      <c r="M15" s="5">
        <v>58.9</v>
      </c>
      <c r="N15" s="5">
        <v>55.8</v>
      </c>
      <c r="O15" s="5">
        <v>63.4</v>
      </c>
      <c r="P15" s="5">
        <v>28.6</v>
      </c>
      <c r="Q15" s="5">
        <v>53.5</v>
      </c>
      <c r="R15" s="7">
        <v>2908</v>
      </c>
      <c r="S15">
        <v>595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3638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I15" s="8" t="s">
        <v>407</v>
      </c>
      <c r="AJ15" s="8">
        <v>13</v>
      </c>
      <c r="AL15">
        <v>0</v>
      </c>
      <c r="AM15">
        <v>1944</v>
      </c>
      <c r="AN15">
        <v>1</v>
      </c>
      <c r="AO15">
        <v>0</v>
      </c>
      <c r="AP15">
        <v>0</v>
      </c>
      <c r="AR15" t="s">
        <v>240</v>
      </c>
      <c r="AS15">
        <v>1</v>
      </c>
      <c r="AT15">
        <v>0</v>
      </c>
      <c r="AU15">
        <v>1</v>
      </c>
      <c r="AV15">
        <v>0</v>
      </c>
      <c r="AW15">
        <v>0</v>
      </c>
      <c r="AX15">
        <v>5</v>
      </c>
      <c r="AY15">
        <v>0</v>
      </c>
      <c r="AZ15">
        <v>0</v>
      </c>
      <c r="BA15">
        <v>1</v>
      </c>
      <c r="BB15" s="9">
        <v>83</v>
      </c>
      <c r="BC15" s="9">
        <v>64.3</v>
      </c>
      <c r="BD15" s="9">
        <v>77.3</v>
      </c>
      <c r="BE15" s="9">
        <v>65.7</v>
      </c>
      <c r="BF15" s="9">
        <v>71.7</v>
      </c>
      <c r="BG15" s="9">
        <v>73.8</v>
      </c>
      <c r="BH15" s="9">
        <v>86.3</v>
      </c>
      <c r="BI15" s="9">
        <v>63.7</v>
      </c>
      <c r="BJ15" s="9">
        <v>65.6</v>
      </c>
      <c r="BK15" s="9">
        <v>80.9</v>
      </c>
      <c r="BL15" s="9">
        <v>54.3</v>
      </c>
      <c r="BM15" s="9">
        <v>73.8</v>
      </c>
      <c r="BN15" s="9">
        <v>79.9</v>
      </c>
      <c r="BO15" s="9">
        <v>61.3</v>
      </c>
      <c r="BP15" s="9">
        <v>43.3</v>
      </c>
      <c r="BQ15" s="9">
        <v>45.1</v>
      </c>
      <c r="BR15" s="9">
        <v>49</v>
      </c>
      <c r="BS15" s="9">
        <v>61.2</v>
      </c>
      <c r="BT15" s="9">
        <v>68.3</v>
      </c>
      <c r="BU15" s="9">
        <v>86.1</v>
      </c>
      <c r="BV15" s="9">
        <v>91.7</v>
      </c>
      <c r="BW15" s="9">
        <v>66.2</v>
      </c>
      <c r="BX15" s="9">
        <v>37.8</v>
      </c>
      <c r="BY15" s="9">
        <v>32.5</v>
      </c>
      <c r="BZ15" s="9">
        <v>50.2</v>
      </c>
      <c r="CA15" s="9">
        <v>48.8</v>
      </c>
      <c r="CB15" s="9">
        <v>48.6</v>
      </c>
      <c r="CC15" s="9">
        <v>50</v>
      </c>
      <c r="CD15" s="9">
        <v>46.7</v>
      </c>
      <c r="CE15" s="9">
        <v>48.9</v>
      </c>
      <c r="CF15" s="9">
        <v>39.6</v>
      </c>
      <c r="CG15" s="9">
        <v>35.4</v>
      </c>
      <c r="CH15" s="9">
        <v>75.8</v>
      </c>
      <c r="CI15" s="9">
        <v>63.4</v>
      </c>
      <c r="CJ15" s="9">
        <v>82.4</v>
      </c>
      <c r="CK15" s="9">
        <v>53.5</v>
      </c>
      <c r="CL15" s="9">
        <v>49.2</v>
      </c>
      <c r="CM15" s="9">
        <v>64.8</v>
      </c>
      <c r="CN15" s="9">
        <v>58.9</v>
      </c>
      <c r="CO15" s="9">
        <v>46</v>
      </c>
      <c r="CP15" s="9">
        <v>57.7</v>
      </c>
      <c r="CQ15" s="9">
        <v>58.9</v>
      </c>
      <c r="CR15" s="9">
        <v>54.2</v>
      </c>
      <c r="CS15" s="9">
        <v>76.5</v>
      </c>
      <c r="CT15" s="9">
        <v>82.3</v>
      </c>
      <c r="CU15" s="9">
        <v>46.8</v>
      </c>
      <c r="CV15" s="9">
        <v>54.1</v>
      </c>
      <c r="CW15" s="9">
        <v>62.4</v>
      </c>
      <c r="CX15" s="9">
        <v>51.3</v>
      </c>
      <c r="CY15" s="9">
        <v>60</v>
      </c>
      <c r="CZ15" s="9">
        <v>62.3</v>
      </c>
      <c r="DA15" s="9">
        <v>63.1</v>
      </c>
      <c r="DB15" s="9">
        <v>47</v>
      </c>
      <c r="DC15" s="9">
        <v>55.3</v>
      </c>
      <c r="DD15" s="9">
        <v>54.4</v>
      </c>
      <c r="DE15" s="9">
        <v>71.4</v>
      </c>
      <c r="DF15" s="9">
        <v>80.2</v>
      </c>
      <c r="DG15" s="9">
        <v>76</v>
      </c>
      <c r="DH15" s="9">
        <v>55.6</v>
      </c>
      <c r="DI15" s="9">
        <v>48.4</v>
      </c>
      <c r="DJ15" s="9">
        <v>55.5</v>
      </c>
      <c r="DK15" s="9">
        <v>47.3</v>
      </c>
      <c r="DL15" s="9">
        <v>32.6</v>
      </c>
      <c r="DM15" s="9">
        <v>50.6</v>
      </c>
      <c r="DN15" s="9">
        <v>68.5</v>
      </c>
      <c r="DO15" s="9">
        <v>63.5</v>
      </c>
      <c r="DP15" s="9">
        <v>57.5</v>
      </c>
      <c r="DQ15" s="9">
        <v>54.6</v>
      </c>
      <c r="DR15" s="9">
        <v>42.5</v>
      </c>
      <c r="DS15" s="9">
        <v>55.6</v>
      </c>
      <c r="DT15" s="9">
        <v>29</v>
      </c>
      <c r="DU15" s="9">
        <v>16.6</v>
      </c>
      <c r="DV15" s="9">
        <v>86.2</v>
      </c>
      <c r="DW15" s="9">
        <v>85.1</v>
      </c>
      <c r="DX15" s="9">
        <v>13.1</v>
      </c>
      <c r="DY15" s="9">
        <v>28.6</v>
      </c>
      <c r="DZ15" s="9">
        <v>25.4</v>
      </c>
      <c r="EA15" s="9">
        <v>47.2</v>
      </c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>
        <v>2688</v>
      </c>
      <c r="IB15">
        <v>595</v>
      </c>
      <c r="IC15" t="s">
        <v>258</v>
      </c>
      <c r="ID15">
        <v>1</v>
      </c>
      <c r="IE15">
        <v>3</v>
      </c>
      <c r="IF15">
        <v>2</v>
      </c>
      <c r="IG15" t="s">
        <v>240</v>
      </c>
      <c r="IH15" s="8">
        <v>0</v>
      </c>
      <c r="II15" s="8">
        <v>0</v>
      </c>
      <c r="IJ15" s="8">
        <v>0</v>
      </c>
      <c r="IK15" s="8">
        <v>0</v>
      </c>
      <c r="IL15" s="8">
        <v>1</v>
      </c>
      <c r="IM15" s="8">
        <v>0</v>
      </c>
      <c r="IN15" s="8">
        <v>0</v>
      </c>
      <c r="IO15">
        <v>0</v>
      </c>
      <c r="IP15">
        <v>1</v>
      </c>
      <c r="IQ15" s="13">
        <f>2004-1971</f>
        <v>33</v>
      </c>
      <c r="IR15">
        <v>4</v>
      </c>
      <c r="IS15">
        <v>0</v>
      </c>
      <c r="IT15">
        <v>0</v>
      </c>
      <c r="IU15">
        <v>1</v>
      </c>
      <c r="IV15">
        <v>1</v>
      </c>
    </row>
    <row r="16" spans="1:256" ht="12.75">
      <c r="A16" t="s">
        <v>270</v>
      </c>
      <c r="B16">
        <v>8</v>
      </c>
      <c r="C16" t="s">
        <v>256</v>
      </c>
      <c r="D16" t="s">
        <v>271</v>
      </c>
      <c r="E16">
        <v>2002</v>
      </c>
      <c r="F16">
        <v>0</v>
      </c>
      <c r="G16" s="5">
        <v>64.11378431949534</v>
      </c>
      <c r="H16" s="5">
        <v>71.99920274520672</v>
      </c>
      <c r="I16" s="5">
        <v>59.41818882527286</v>
      </c>
      <c r="J16" s="5">
        <v>66.8277139457421</v>
      </c>
      <c r="K16" s="5">
        <v>54.16597457620404</v>
      </c>
      <c r="L16" s="5">
        <v>57.69059038992063</v>
      </c>
      <c r="M16" s="5">
        <v>60.611896592473045</v>
      </c>
      <c r="N16" s="5">
        <v>67.23691696479918</v>
      </c>
      <c r="O16" s="5">
        <v>66.4595711626739</v>
      </c>
      <c r="P16" s="5">
        <v>51.31169620530636</v>
      </c>
      <c r="Q16" s="5">
        <v>64.50328580294381</v>
      </c>
      <c r="R16" s="6">
        <v>1996</v>
      </c>
      <c r="S16">
        <v>1996</v>
      </c>
      <c r="T16" s="6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2045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>
        <v>0</v>
      </c>
      <c r="AH16" t="s">
        <v>253</v>
      </c>
      <c r="AI16" s="8" t="s">
        <v>408</v>
      </c>
      <c r="AJ16" s="8">
        <v>14</v>
      </c>
      <c r="AK16">
        <v>0</v>
      </c>
      <c r="AL16">
        <v>0</v>
      </c>
      <c r="AM16">
        <v>1993</v>
      </c>
      <c r="AN16">
        <v>1</v>
      </c>
      <c r="AO16">
        <v>0</v>
      </c>
      <c r="AP16">
        <v>0</v>
      </c>
      <c r="AQ16">
        <v>1</v>
      </c>
      <c r="AR16" t="s">
        <v>237</v>
      </c>
      <c r="AS16">
        <v>1</v>
      </c>
      <c r="AT16">
        <v>0</v>
      </c>
      <c r="AU16">
        <v>1</v>
      </c>
      <c r="AV16">
        <v>0</v>
      </c>
      <c r="AW16">
        <v>0</v>
      </c>
      <c r="AX16">
        <v>7</v>
      </c>
      <c r="AY16">
        <v>0</v>
      </c>
      <c r="AZ16">
        <v>1</v>
      </c>
      <c r="BA16">
        <v>0</v>
      </c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>
        <v>63.7</v>
      </c>
      <c r="EC16" s="9">
        <v>59</v>
      </c>
      <c r="ED16" s="9">
        <v>63.2</v>
      </c>
      <c r="EE16" s="9">
        <v>68.2</v>
      </c>
      <c r="EF16" s="9">
        <v>87.6</v>
      </c>
      <c r="EG16" s="9">
        <v>42.2</v>
      </c>
      <c r="EH16" s="9">
        <v>68.8</v>
      </c>
      <c r="EI16" s="9">
        <v>54.4</v>
      </c>
      <c r="EJ16" s="9">
        <v>85.6</v>
      </c>
      <c r="EK16" s="9">
        <v>71.7</v>
      </c>
      <c r="EL16" s="9">
        <v>65.2</v>
      </c>
      <c r="EM16" s="9">
        <v>72.1</v>
      </c>
      <c r="EN16" s="9">
        <v>61.6</v>
      </c>
      <c r="EO16" s="9">
        <v>47</v>
      </c>
      <c r="EP16" s="9">
        <v>41.4</v>
      </c>
      <c r="EQ16" s="9">
        <v>35.1</v>
      </c>
      <c r="ER16" s="9">
        <v>59.8</v>
      </c>
      <c r="ES16" s="9">
        <v>64</v>
      </c>
      <c r="ET16" s="9">
        <v>89.1</v>
      </c>
      <c r="EU16" s="9">
        <v>35.7</v>
      </c>
      <c r="EV16" s="9">
        <v>44.6</v>
      </c>
      <c r="EW16" s="9">
        <v>50.7</v>
      </c>
      <c r="EX16" s="9">
        <v>42.4</v>
      </c>
      <c r="EY16" s="9">
        <v>51</v>
      </c>
      <c r="EZ16" s="9">
        <v>43.6</v>
      </c>
      <c r="FA16" s="9">
        <v>47.4</v>
      </c>
      <c r="FB16" s="9">
        <v>55.1</v>
      </c>
      <c r="FC16" s="9">
        <v>71.1</v>
      </c>
      <c r="FD16" s="9">
        <v>81.7</v>
      </c>
      <c r="FE16" s="9">
        <v>70.1</v>
      </c>
      <c r="FF16" s="9">
        <v>52.3</v>
      </c>
      <c r="FG16" s="9">
        <v>46.7</v>
      </c>
      <c r="FH16" s="9">
        <v>52.4</v>
      </c>
      <c r="FI16" s="9">
        <v>42.2</v>
      </c>
      <c r="FJ16" s="9">
        <v>76.1</v>
      </c>
      <c r="FK16" s="9">
        <v>36.2</v>
      </c>
      <c r="FL16" s="9">
        <v>22.9</v>
      </c>
      <c r="FM16" s="9">
        <v>62.2</v>
      </c>
      <c r="FN16" s="9">
        <v>78.1</v>
      </c>
      <c r="FO16" s="9">
        <v>57.4</v>
      </c>
      <c r="FP16" s="9">
        <v>64.1</v>
      </c>
      <c r="FQ16" s="9">
        <v>57.2</v>
      </c>
      <c r="FR16" s="9">
        <v>59.8</v>
      </c>
      <c r="FS16" s="9">
        <v>71.6</v>
      </c>
      <c r="FT16" s="9">
        <v>56</v>
      </c>
      <c r="FU16" s="9">
        <v>48.5</v>
      </c>
      <c r="FV16" s="9">
        <v>44.4</v>
      </c>
      <c r="FW16" s="9">
        <v>56.3</v>
      </c>
      <c r="FX16" s="9">
        <v>67.9</v>
      </c>
      <c r="FY16" s="9">
        <v>51.9</v>
      </c>
      <c r="FZ16" s="9">
        <v>80.9</v>
      </c>
      <c r="GA16" s="9">
        <v>58.9</v>
      </c>
      <c r="GB16" s="9">
        <v>69</v>
      </c>
      <c r="GC16" s="9">
        <v>64.6</v>
      </c>
      <c r="GD16" s="9">
        <v>67.5</v>
      </c>
      <c r="GE16" s="9">
        <v>74</v>
      </c>
      <c r="GF16" s="9">
        <v>80.3</v>
      </c>
      <c r="GG16" s="9">
        <v>61.3</v>
      </c>
      <c r="GH16" s="9">
        <v>62.3</v>
      </c>
      <c r="GI16" s="9">
        <v>62.7</v>
      </c>
      <c r="GJ16" s="9">
        <v>78.2</v>
      </c>
      <c r="GK16" s="9">
        <v>56.3</v>
      </c>
      <c r="GL16" s="9">
        <v>54.4</v>
      </c>
      <c r="GM16" s="9">
        <v>38.6</v>
      </c>
      <c r="GN16" s="9">
        <v>52.1</v>
      </c>
      <c r="GO16" s="9">
        <v>29</v>
      </c>
      <c r="GP16" s="9">
        <v>51.1</v>
      </c>
      <c r="GQ16" s="9">
        <v>68.8</v>
      </c>
      <c r="GR16" s="9">
        <v>58.1</v>
      </c>
      <c r="GS16" s="9">
        <v>58.1</v>
      </c>
      <c r="GT16" s="9">
        <v>67.4</v>
      </c>
      <c r="GU16" s="9">
        <v>69.5</v>
      </c>
      <c r="GV16" s="9">
        <v>58.5</v>
      </c>
      <c r="GW16" s="9">
        <v>43.5</v>
      </c>
      <c r="GX16" s="9">
        <v>21.1</v>
      </c>
      <c r="GY16" s="9">
        <v>85.1</v>
      </c>
      <c r="GZ16" s="9">
        <v>85.1</v>
      </c>
      <c r="HA16" s="9">
        <v>92</v>
      </c>
      <c r="HB16" s="9">
        <v>88.2</v>
      </c>
      <c r="HC16" s="9">
        <v>76.9</v>
      </c>
      <c r="HD16" s="9">
        <v>39.4</v>
      </c>
      <c r="HE16" s="9">
        <v>42.9</v>
      </c>
      <c r="HF16" s="9">
        <v>10.8</v>
      </c>
      <c r="HG16" s="9">
        <v>21.8</v>
      </c>
      <c r="HH16" s="9">
        <v>4.8</v>
      </c>
      <c r="HI16" s="9">
        <v>36</v>
      </c>
      <c r="HJ16" s="9">
        <v>49.8</v>
      </c>
      <c r="HK16" s="9">
        <v>34.2</v>
      </c>
      <c r="HL16" s="9">
        <v>7.9</v>
      </c>
      <c r="HM16" s="9">
        <v>14.9</v>
      </c>
      <c r="HN16" s="9">
        <v>6</v>
      </c>
      <c r="HO16" s="9">
        <v>17.7</v>
      </c>
      <c r="HP16" s="9">
        <v>20.3</v>
      </c>
      <c r="HQ16" s="9">
        <v>26.5</v>
      </c>
      <c r="HR16" s="9">
        <v>33.5</v>
      </c>
      <c r="HS16" s="9">
        <v>37</v>
      </c>
      <c r="HT16" s="9">
        <v>51.5</v>
      </c>
      <c r="HU16" s="9">
        <v>15.8</v>
      </c>
      <c r="HV16" s="9">
        <v>16.7</v>
      </c>
      <c r="HW16" s="9">
        <v>23</v>
      </c>
      <c r="HX16" s="9">
        <v>11.8</v>
      </c>
      <c r="HY16" s="9">
        <v>18.1</v>
      </c>
      <c r="HZ16" s="9">
        <v>7.3</v>
      </c>
      <c r="IA16">
        <v>1753</v>
      </c>
      <c r="IB16">
        <v>1996</v>
      </c>
      <c r="IC16" t="s">
        <v>258</v>
      </c>
      <c r="ID16">
        <v>1</v>
      </c>
      <c r="IE16">
        <v>3</v>
      </c>
      <c r="IF16">
        <v>2</v>
      </c>
      <c r="IG16" t="s">
        <v>237</v>
      </c>
      <c r="IH16" s="8">
        <v>0</v>
      </c>
      <c r="II16" s="8">
        <v>1</v>
      </c>
      <c r="IJ16" s="8">
        <v>0</v>
      </c>
      <c r="IK16" s="8">
        <v>0</v>
      </c>
      <c r="IL16" s="8">
        <v>0</v>
      </c>
      <c r="IM16" s="8">
        <v>0</v>
      </c>
      <c r="IN16" s="8">
        <v>0</v>
      </c>
      <c r="IO16">
        <v>0</v>
      </c>
      <c r="IP16">
        <v>0</v>
      </c>
      <c r="IQ16" s="13">
        <f>2002-1971</f>
        <v>31</v>
      </c>
      <c r="IR16">
        <v>2</v>
      </c>
      <c r="IS16">
        <v>1</v>
      </c>
      <c r="IT16">
        <v>0</v>
      </c>
      <c r="IU16">
        <v>0</v>
      </c>
      <c r="IV16">
        <v>1</v>
      </c>
    </row>
    <row r="17" spans="1:256" ht="12.75">
      <c r="A17" t="s">
        <v>270</v>
      </c>
      <c r="B17">
        <v>8</v>
      </c>
      <c r="C17" t="s">
        <v>256</v>
      </c>
      <c r="D17" t="s">
        <v>271</v>
      </c>
      <c r="E17">
        <v>2004</v>
      </c>
      <c r="F17">
        <v>0</v>
      </c>
      <c r="G17" s="5">
        <v>61.1</v>
      </c>
      <c r="H17" s="5">
        <v>75.3</v>
      </c>
      <c r="I17" s="5">
        <v>58.8</v>
      </c>
      <c r="J17" s="5">
        <v>71.7</v>
      </c>
      <c r="K17" s="5">
        <v>45.5</v>
      </c>
      <c r="L17" s="5">
        <v>53.8</v>
      </c>
      <c r="M17" s="5">
        <v>56</v>
      </c>
      <c r="N17" s="5">
        <v>64.9</v>
      </c>
      <c r="O17" s="5">
        <v>62.8</v>
      </c>
      <c r="P17" s="5">
        <v>22.1</v>
      </c>
      <c r="Q17" s="5">
        <v>64.8</v>
      </c>
      <c r="R17" s="7">
        <v>1869</v>
      </c>
      <c r="S17">
        <v>185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1996</v>
      </c>
      <c r="AA17" s="6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>
        <v>0</v>
      </c>
      <c r="AH17" t="s">
        <v>253</v>
      </c>
      <c r="AI17" s="8" t="s">
        <v>408</v>
      </c>
      <c r="AJ17" s="8">
        <v>14</v>
      </c>
      <c r="AK17">
        <v>0</v>
      </c>
      <c r="AL17">
        <v>0</v>
      </c>
      <c r="AM17">
        <v>1993</v>
      </c>
      <c r="AN17">
        <v>1</v>
      </c>
      <c r="AO17">
        <v>0</v>
      </c>
      <c r="AP17">
        <v>0</v>
      </c>
      <c r="AQ17">
        <v>1</v>
      </c>
      <c r="AR17" t="s">
        <v>237</v>
      </c>
      <c r="AS17">
        <v>1</v>
      </c>
      <c r="AT17">
        <v>0</v>
      </c>
      <c r="AU17">
        <v>1</v>
      </c>
      <c r="AV17">
        <v>0</v>
      </c>
      <c r="AW17">
        <v>0</v>
      </c>
      <c r="AX17">
        <v>34</v>
      </c>
      <c r="AY17">
        <v>0</v>
      </c>
      <c r="AZ17">
        <v>1</v>
      </c>
      <c r="BA17">
        <v>0</v>
      </c>
      <c r="BB17" s="9">
        <v>87.4</v>
      </c>
      <c r="BC17" s="9">
        <v>64.6</v>
      </c>
      <c r="BD17" s="9">
        <v>69.1</v>
      </c>
      <c r="BE17" s="9">
        <v>67.5</v>
      </c>
      <c r="BF17" s="9">
        <v>67.6</v>
      </c>
      <c r="BG17" s="9">
        <v>69.4</v>
      </c>
      <c r="BH17" s="9">
        <v>79.8</v>
      </c>
      <c r="BI17" s="9">
        <v>64.1</v>
      </c>
      <c r="BJ17" s="9">
        <v>68.4</v>
      </c>
      <c r="BK17" s="9">
        <v>83.4</v>
      </c>
      <c r="BL17" s="9">
        <v>54.9</v>
      </c>
      <c r="BM17" s="9">
        <v>78.6</v>
      </c>
      <c r="BN17" s="9">
        <v>84.3</v>
      </c>
      <c r="BO17" s="9">
        <v>65.4</v>
      </c>
      <c r="BP17" s="9">
        <v>50.1</v>
      </c>
      <c r="BQ17" s="9">
        <v>53.7</v>
      </c>
      <c r="BR17" s="9">
        <v>43.7</v>
      </c>
      <c r="BS17" s="9">
        <v>60.3</v>
      </c>
      <c r="BT17" s="9">
        <v>63.3</v>
      </c>
      <c r="BU17" s="9">
        <v>82.1</v>
      </c>
      <c r="BV17" s="9">
        <v>89.5</v>
      </c>
      <c r="BW17" s="9">
        <v>64.6</v>
      </c>
      <c r="BX17" s="9">
        <v>37</v>
      </c>
      <c r="BY17" s="9">
        <v>26.9</v>
      </c>
      <c r="BZ17" s="9">
        <v>59.8</v>
      </c>
      <c r="CA17" s="9">
        <v>47.9</v>
      </c>
      <c r="CB17" s="9">
        <v>44.7</v>
      </c>
      <c r="CC17" s="9">
        <v>41.6</v>
      </c>
      <c r="CD17" s="9">
        <v>37.7</v>
      </c>
      <c r="CE17" s="9">
        <v>41.6</v>
      </c>
      <c r="CF17" s="9">
        <v>29</v>
      </c>
      <c r="CG17" s="9">
        <v>32.1</v>
      </c>
      <c r="CH17" s="9">
        <v>74.9</v>
      </c>
      <c r="CI17" s="9">
        <v>64</v>
      </c>
      <c r="CJ17" s="9">
        <v>78.4</v>
      </c>
      <c r="CK17" s="9">
        <v>56.9</v>
      </c>
      <c r="CL17" s="9">
        <v>65.1</v>
      </c>
      <c r="CM17" s="9">
        <v>72.7</v>
      </c>
      <c r="CN17" s="9">
        <v>53</v>
      </c>
      <c r="CO17" s="9">
        <v>38.1</v>
      </c>
      <c r="CP17" s="9">
        <v>54</v>
      </c>
      <c r="CQ17" s="9">
        <v>57.6</v>
      </c>
      <c r="CR17" s="9">
        <v>52.8</v>
      </c>
      <c r="CS17" s="9">
        <v>82</v>
      </c>
      <c r="CT17" s="9">
        <v>89.6</v>
      </c>
      <c r="CU17" s="9">
        <v>39.2</v>
      </c>
      <c r="CV17" s="9">
        <v>45.7</v>
      </c>
      <c r="CW17" s="9">
        <v>66.1</v>
      </c>
      <c r="CX17" s="9">
        <v>52.7</v>
      </c>
      <c r="CY17" s="9">
        <v>60</v>
      </c>
      <c r="CZ17" s="9">
        <v>72.2</v>
      </c>
      <c r="DA17" s="9">
        <v>60.7</v>
      </c>
      <c r="DB17" s="9">
        <v>46.8</v>
      </c>
      <c r="DC17" s="9">
        <v>52.9</v>
      </c>
      <c r="DD17" s="9">
        <v>56.2</v>
      </c>
      <c r="DE17" s="9">
        <v>71.6</v>
      </c>
      <c r="DF17" s="9">
        <v>94.2</v>
      </c>
      <c r="DG17" s="9">
        <v>87.9</v>
      </c>
      <c r="DH17" s="9">
        <v>54.8</v>
      </c>
      <c r="DI17" s="9">
        <v>44.2</v>
      </c>
      <c r="DJ17" s="9">
        <v>50</v>
      </c>
      <c r="DK17" s="9">
        <v>42.5</v>
      </c>
      <c r="DL17" s="9">
        <v>32.8</v>
      </c>
      <c r="DM17" s="9">
        <v>46.5</v>
      </c>
      <c r="DN17" s="9">
        <v>67</v>
      </c>
      <c r="DO17" s="9">
        <v>70.6</v>
      </c>
      <c r="DP17" s="9">
        <v>58.1</v>
      </c>
      <c r="DQ17" s="9">
        <v>70.7</v>
      </c>
      <c r="DR17" s="9">
        <v>53.2</v>
      </c>
      <c r="DS17" s="9">
        <v>63.8</v>
      </c>
      <c r="DT17" s="9">
        <v>36.9</v>
      </c>
      <c r="DU17" s="9">
        <v>27.2</v>
      </c>
      <c r="DV17" s="9">
        <v>84.9</v>
      </c>
      <c r="DW17" s="9">
        <v>84.2</v>
      </c>
      <c r="DX17" s="9">
        <v>11.2</v>
      </c>
      <c r="DY17" s="9">
        <v>33.7</v>
      </c>
      <c r="DZ17" s="9">
        <v>12.9</v>
      </c>
      <c r="EA17" s="9">
        <v>30.5</v>
      </c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>
        <v>1729</v>
      </c>
      <c r="IB17">
        <v>185</v>
      </c>
      <c r="IC17" t="s">
        <v>258</v>
      </c>
      <c r="ID17">
        <v>1</v>
      </c>
      <c r="IE17">
        <v>3</v>
      </c>
      <c r="IF17">
        <v>2</v>
      </c>
      <c r="IG17" t="s">
        <v>237</v>
      </c>
      <c r="IH17" s="8">
        <v>0</v>
      </c>
      <c r="II17" s="8">
        <v>1</v>
      </c>
      <c r="IJ17" s="8">
        <v>0</v>
      </c>
      <c r="IK17" s="8">
        <v>0</v>
      </c>
      <c r="IL17" s="8">
        <v>0</v>
      </c>
      <c r="IM17" s="8">
        <v>0</v>
      </c>
      <c r="IN17" s="8">
        <v>0</v>
      </c>
      <c r="IO17">
        <v>0</v>
      </c>
      <c r="IP17">
        <v>0</v>
      </c>
      <c r="IQ17" s="13">
        <v>31</v>
      </c>
      <c r="IR17">
        <v>2</v>
      </c>
      <c r="IS17">
        <v>1</v>
      </c>
      <c r="IT17">
        <v>0</v>
      </c>
      <c r="IU17">
        <v>0</v>
      </c>
      <c r="IV17">
        <v>1</v>
      </c>
    </row>
    <row r="18" spans="1:256" ht="12.75">
      <c r="A18" t="s">
        <v>272</v>
      </c>
      <c r="B18">
        <v>9</v>
      </c>
      <c r="C18" t="s">
        <v>256</v>
      </c>
      <c r="D18" t="s">
        <v>273</v>
      </c>
      <c r="E18">
        <v>2002</v>
      </c>
      <c r="F18">
        <v>1</v>
      </c>
      <c r="G18" s="5">
        <v>65.08468887235583</v>
      </c>
      <c r="H18" s="5">
        <v>74.82758050157702</v>
      </c>
      <c r="I18" s="5">
        <v>62.46008890541223</v>
      </c>
      <c r="J18" s="5">
        <v>68.17038737025754</v>
      </c>
      <c r="K18" s="5">
        <v>56.27406199096134</v>
      </c>
      <c r="L18" s="5">
        <v>59.115121368265605</v>
      </c>
      <c r="M18" s="5">
        <v>62.17565705130318</v>
      </c>
      <c r="N18" s="5">
        <v>64.94639547270333</v>
      </c>
      <c r="O18" s="5">
        <v>67.23066609454887</v>
      </c>
      <c r="P18" s="5">
        <v>52.218484436094286</v>
      </c>
      <c r="Q18" s="5">
        <v>61.52175869292235</v>
      </c>
      <c r="R18" s="6">
        <v>9600</v>
      </c>
      <c r="S18">
        <v>1376</v>
      </c>
      <c r="T18" s="6">
        <v>0</v>
      </c>
      <c r="U18" s="6">
        <v>0</v>
      </c>
      <c r="V18" s="7">
        <v>0</v>
      </c>
      <c r="W18" s="7">
        <v>0</v>
      </c>
      <c r="X18" s="7">
        <v>0</v>
      </c>
      <c r="Y18" s="7">
        <v>0</v>
      </c>
      <c r="Z18" s="7">
        <v>9621</v>
      </c>
      <c r="AA18" s="7">
        <v>0</v>
      </c>
      <c r="AB18" s="7">
        <v>1</v>
      </c>
      <c r="AC18" s="7">
        <v>0</v>
      </c>
      <c r="AD18" s="7">
        <v>0</v>
      </c>
      <c r="AE18" s="7">
        <v>0</v>
      </c>
      <c r="AF18" s="7">
        <v>0</v>
      </c>
      <c r="AG18">
        <v>0</v>
      </c>
      <c r="AH18" t="s">
        <v>253</v>
      </c>
      <c r="AI18" s="8" t="s">
        <v>409</v>
      </c>
      <c r="AJ18" s="8">
        <v>15</v>
      </c>
      <c r="AK18">
        <v>0</v>
      </c>
      <c r="AL18">
        <v>0</v>
      </c>
      <c r="AM18">
        <v>1992</v>
      </c>
      <c r="AN18">
        <v>1</v>
      </c>
      <c r="AO18">
        <v>0</v>
      </c>
      <c r="AP18">
        <v>0</v>
      </c>
      <c r="AQ18">
        <v>1</v>
      </c>
      <c r="AR18" s="8" t="s">
        <v>240</v>
      </c>
      <c r="AS18" s="8">
        <v>1</v>
      </c>
      <c r="AT18">
        <v>0</v>
      </c>
      <c r="AU18">
        <v>1</v>
      </c>
      <c r="AV18">
        <v>0</v>
      </c>
      <c r="AW18">
        <v>0</v>
      </c>
      <c r="AX18">
        <v>10</v>
      </c>
      <c r="AY18">
        <v>0</v>
      </c>
      <c r="AZ18">
        <v>0</v>
      </c>
      <c r="BA18">
        <v>1</v>
      </c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>
        <v>64</v>
      </c>
      <c r="EC18" s="9">
        <v>63.7</v>
      </c>
      <c r="ED18" s="9">
        <v>57.7</v>
      </c>
      <c r="EE18" s="9">
        <v>63</v>
      </c>
      <c r="EF18" s="9">
        <v>90.9</v>
      </c>
      <c r="EG18" s="9">
        <v>52.2</v>
      </c>
      <c r="EH18" s="9">
        <v>77.4</v>
      </c>
      <c r="EI18" s="9">
        <v>53.3</v>
      </c>
      <c r="EJ18" s="9">
        <v>79.2</v>
      </c>
      <c r="EK18" s="9">
        <v>73.8</v>
      </c>
      <c r="EL18" s="9">
        <v>67.6</v>
      </c>
      <c r="EM18" s="9">
        <v>74.1</v>
      </c>
      <c r="EN18" s="9">
        <v>64</v>
      </c>
      <c r="EO18" s="9">
        <v>51.5</v>
      </c>
      <c r="EP18" s="9">
        <v>40.5</v>
      </c>
      <c r="EQ18" s="9">
        <v>33.4</v>
      </c>
      <c r="ER18" s="9">
        <v>59.8</v>
      </c>
      <c r="ES18" s="9">
        <v>61.5</v>
      </c>
      <c r="ET18" s="9">
        <v>89.9</v>
      </c>
      <c r="EU18" s="9">
        <v>40.2</v>
      </c>
      <c r="EV18" s="9">
        <v>46.9</v>
      </c>
      <c r="EW18" s="9">
        <v>50.1</v>
      </c>
      <c r="EX18" s="9">
        <v>48.7</v>
      </c>
      <c r="EY18" s="9">
        <v>51.4</v>
      </c>
      <c r="EZ18" s="9">
        <v>42.2</v>
      </c>
      <c r="FA18" s="9">
        <v>46.3</v>
      </c>
      <c r="FB18" s="9">
        <v>53.2</v>
      </c>
      <c r="FC18" s="9">
        <v>72.8</v>
      </c>
      <c r="FD18" s="9">
        <v>81.3</v>
      </c>
      <c r="FE18" s="9">
        <v>69.3</v>
      </c>
      <c r="FF18" s="9">
        <v>56.1</v>
      </c>
      <c r="FG18" s="9">
        <v>54.3</v>
      </c>
      <c r="FH18" s="9">
        <v>54.6</v>
      </c>
      <c r="FI18" s="9">
        <v>46.9</v>
      </c>
      <c r="FJ18" s="9">
        <v>78.8</v>
      </c>
      <c r="FK18" s="9">
        <v>40.8</v>
      </c>
      <c r="FL18" s="9">
        <v>33.5</v>
      </c>
      <c r="FM18" s="9">
        <v>68.1</v>
      </c>
      <c r="FN18" s="9">
        <v>82.3</v>
      </c>
      <c r="FO18" s="9">
        <v>65.1</v>
      </c>
      <c r="FP18" s="9">
        <v>62.6</v>
      </c>
      <c r="FQ18" s="9">
        <v>55.7</v>
      </c>
      <c r="FR18" s="9">
        <v>51</v>
      </c>
      <c r="FS18" s="9">
        <v>68.7</v>
      </c>
      <c r="FT18" s="9">
        <v>59.3</v>
      </c>
      <c r="FU18" s="9">
        <v>48.8</v>
      </c>
      <c r="FV18" s="9">
        <v>45.7</v>
      </c>
      <c r="FW18" s="9">
        <v>58.7</v>
      </c>
      <c r="FX18" s="9">
        <v>74.1</v>
      </c>
      <c r="FY18" s="9">
        <v>53.8</v>
      </c>
      <c r="FZ18" s="9">
        <v>80.4</v>
      </c>
      <c r="GA18" s="9">
        <v>58.5</v>
      </c>
      <c r="GB18" s="9">
        <v>74.5</v>
      </c>
      <c r="GC18" s="9">
        <v>64.4</v>
      </c>
      <c r="GD18" s="9">
        <v>70.4</v>
      </c>
      <c r="GE18" s="9">
        <v>73.5</v>
      </c>
      <c r="GF18" s="9">
        <v>83.2</v>
      </c>
      <c r="GG18" s="9">
        <v>53.4</v>
      </c>
      <c r="GH18" s="9">
        <v>58.4</v>
      </c>
      <c r="GI18" s="9">
        <v>61</v>
      </c>
      <c r="GJ18" s="9">
        <v>81.1</v>
      </c>
      <c r="GK18" s="9">
        <v>51.8</v>
      </c>
      <c r="GL18" s="9">
        <v>59.3</v>
      </c>
      <c r="GM18" s="9">
        <v>48.4</v>
      </c>
      <c r="GN18" s="9">
        <v>52.1</v>
      </c>
      <c r="GO18" s="9">
        <v>28.8</v>
      </c>
      <c r="GP18" s="9">
        <v>51.8</v>
      </c>
      <c r="GQ18" s="9">
        <v>69</v>
      </c>
      <c r="GR18" s="9">
        <v>58.3</v>
      </c>
      <c r="GS18" s="9">
        <v>58.3</v>
      </c>
      <c r="GT18" s="9">
        <v>63.5</v>
      </c>
      <c r="GU18" s="9">
        <v>58.9</v>
      </c>
      <c r="GV18" s="9">
        <v>60.1</v>
      </c>
      <c r="GW18" s="9">
        <v>44.9</v>
      </c>
      <c r="GX18" s="9">
        <v>18.5</v>
      </c>
      <c r="GY18" s="9">
        <v>80.6</v>
      </c>
      <c r="GZ18" s="9">
        <v>80.6</v>
      </c>
      <c r="HA18" s="9">
        <v>89.8</v>
      </c>
      <c r="HB18" s="9">
        <v>88.3</v>
      </c>
      <c r="HC18" s="9">
        <v>71.1</v>
      </c>
      <c r="HD18" s="9">
        <v>30.8</v>
      </c>
      <c r="HE18" s="9">
        <v>38.5</v>
      </c>
      <c r="HF18" s="9">
        <v>17.6</v>
      </c>
      <c r="HG18" s="9">
        <v>27.6</v>
      </c>
      <c r="HH18" s="9">
        <v>15.9</v>
      </c>
      <c r="HI18" s="9">
        <v>47.2</v>
      </c>
      <c r="HJ18" s="9">
        <v>52.9</v>
      </c>
      <c r="HK18" s="9">
        <v>53.7</v>
      </c>
      <c r="HL18" s="9">
        <v>5.4</v>
      </c>
      <c r="HM18" s="9">
        <v>9.7</v>
      </c>
      <c r="HN18" s="9">
        <v>7.5</v>
      </c>
      <c r="HO18" s="9">
        <v>17.6</v>
      </c>
      <c r="HP18" s="9">
        <v>23.3</v>
      </c>
      <c r="HQ18" s="9">
        <v>30.8</v>
      </c>
      <c r="HR18" s="9">
        <v>32.1</v>
      </c>
      <c r="HS18" s="9">
        <v>35.6</v>
      </c>
      <c r="HT18" s="9">
        <v>51.5</v>
      </c>
      <c r="HU18" s="9">
        <v>18.3</v>
      </c>
      <c r="HV18" s="9">
        <v>19.8</v>
      </c>
      <c r="HW18" s="9">
        <v>28.7</v>
      </c>
      <c r="HX18" s="9">
        <v>8.2</v>
      </c>
      <c r="HY18" s="9">
        <v>16.8</v>
      </c>
      <c r="HZ18" s="9">
        <v>9.6</v>
      </c>
      <c r="IA18">
        <v>7656</v>
      </c>
      <c r="IB18">
        <v>1376</v>
      </c>
      <c r="IC18" t="s">
        <v>258</v>
      </c>
      <c r="ID18">
        <v>1</v>
      </c>
      <c r="IE18">
        <v>3</v>
      </c>
      <c r="IF18">
        <v>2</v>
      </c>
      <c r="IG18" s="8" t="s">
        <v>240</v>
      </c>
      <c r="IH18" s="8">
        <v>0</v>
      </c>
      <c r="II18" s="8">
        <v>0</v>
      </c>
      <c r="IJ18" s="8">
        <v>0</v>
      </c>
      <c r="IK18" s="8">
        <v>0</v>
      </c>
      <c r="IL18" s="8">
        <v>1</v>
      </c>
      <c r="IM18" s="8">
        <v>0</v>
      </c>
      <c r="IN18" s="8">
        <v>0</v>
      </c>
      <c r="IO18">
        <v>0</v>
      </c>
      <c r="IP18">
        <v>1</v>
      </c>
      <c r="IQ18" s="13">
        <f>2001-1968</f>
        <v>33</v>
      </c>
      <c r="IR18">
        <v>4</v>
      </c>
      <c r="IS18">
        <v>0</v>
      </c>
      <c r="IT18">
        <v>0</v>
      </c>
      <c r="IU18">
        <v>1</v>
      </c>
      <c r="IV18">
        <v>1</v>
      </c>
    </row>
    <row r="19" spans="1:256" ht="12.75">
      <c r="A19" t="s">
        <v>272</v>
      </c>
      <c r="B19">
        <v>9</v>
      </c>
      <c r="C19" t="s">
        <v>256</v>
      </c>
      <c r="D19" t="s">
        <v>273</v>
      </c>
      <c r="E19">
        <v>2004</v>
      </c>
      <c r="F19">
        <v>1</v>
      </c>
      <c r="G19" s="5">
        <v>64.5</v>
      </c>
      <c r="H19" s="5">
        <v>80.3</v>
      </c>
      <c r="I19" s="5">
        <v>59</v>
      </c>
      <c r="J19" s="5">
        <v>72</v>
      </c>
      <c r="K19" s="5">
        <v>47</v>
      </c>
      <c r="L19" s="5">
        <v>57.6</v>
      </c>
      <c r="M19" s="5">
        <v>63.8</v>
      </c>
      <c r="N19" s="5">
        <v>58.3</v>
      </c>
      <c r="O19" s="5">
        <v>68.3</v>
      </c>
      <c r="P19" s="5">
        <v>27.7</v>
      </c>
      <c r="Q19" s="5">
        <v>55.9</v>
      </c>
      <c r="R19" s="7">
        <v>8547</v>
      </c>
      <c r="S19">
        <v>1230</v>
      </c>
      <c r="T19" s="6">
        <v>0</v>
      </c>
      <c r="U19" s="6">
        <v>1</v>
      </c>
      <c r="V19" s="6">
        <v>0</v>
      </c>
      <c r="W19" s="6">
        <v>0</v>
      </c>
      <c r="X19" s="6">
        <v>0</v>
      </c>
      <c r="Y19" s="6">
        <v>0</v>
      </c>
      <c r="Z19" s="6">
        <v>9600</v>
      </c>
      <c r="AA19" s="6">
        <v>0</v>
      </c>
      <c r="AB19" s="6">
        <v>0</v>
      </c>
      <c r="AC19" s="7">
        <v>0</v>
      </c>
      <c r="AD19" s="7">
        <v>0</v>
      </c>
      <c r="AE19" s="7">
        <v>0</v>
      </c>
      <c r="AF19" s="7">
        <v>0</v>
      </c>
      <c r="AG19">
        <v>0</v>
      </c>
      <c r="AH19" t="s">
        <v>253</v>
      </c>
      <c r="AI19" s="8" t="s">
        <v>409</v>
      </c>
      <c r="AJ19" s="8">
        <v>15</v>
      </c>
      <c r="AK19">
        <v>0</v>
      </c>
      <c r="AL19">
        <v>0</v>
      </c>
      <c r="AM19">
        <v>1992</v>
      </c>
      <c r="AN19">
        <v>1</v>
      </c>
      <c r="AO19">
        <v>0</v>
      </c>
      <c r="AP19">
        <v>0</v>
      </c>
      <c r="AQ19">
        <v>1</v>
      </c>
      <c r="AR19" s="8" t="s">
        <v>240</v>
      </c>
      <c r="AS19" s="8">
        <v>1</v>
      </c>
      <c r="AT19" s="8">
        <v>0</v>
      </c>
      <c r="AU19" s="8">
        <v>1</v>
      </c>
      <c r="AV19" s="8">
        <v>0</v>
      </c>
      <c r="AW19" s="8">
        <v>0</v>
      </c>
      <c r="AX19" s="8">
        <v>37</v>
      </c>
      <c r="AY19" s="8">
        <v>0</v>
      </c>
      <c r="AZ19" s="8">
        <v>0</v>
      </c>
      <c r="BA19" s="8">
        <v>1</v>
      </c>
      <c r="BB19" s="9">
        <v>85.2</v>
      </c>
      <c r="BC19" s="9">
        <v>69.2</v>
      </c>
      <c r="BD19" s="9">
        <v>79.8</v>
      </c>
      <c r="BE19" s="9">
        <v>67.9</v>
      </c>
      <c r="BF19" s="9">
        <v>73.4</v>
      </c>
      <c r="BG19" s="9">
        <v>76.3</v>
      </c>
      <c r="BH19" s="9">
        <v>87.3</v>
      </c>
      <c r="BI19" s="9">
        <v>69</v>
      </c>
      <c r="BJ19" s="9">
        <v>69.6</v>
      </c>
      <c r="BK19" s="9">
        <v>85.8</v>
      </c>
      <c r="BL19" s="9">
        <v>59.9</v>
      </c>
      <c r="BM19" s="9">
        <v>78.1</v>
      </c>
      <c r="BN19" s="9">
        <v>84.3</v>
      </c>
      <c r="BO19" s="9">
        <v>65.7</v>
      </c>
      <c r="BP19" s="9">
        <v>47.3</v>
      </c>
      <c r="BQ19" s="9">
        <v>49.5</v>
      </c>
      <c r="BR19" s="9">
        <v>55.8</v>
      </c>
      <c r="BS19" s="9">
        <v>64.9</v>
      </c>
      <c r="BT19" s="9">
        <v>66</v>
      </c>
      <c r="BU19" s="9">
        <v>87</v>
      </c>
      <c r="BV19" s="9">
        <v>92</v>
      </c>
      <c r="BW19" s="9">
        <v>70.9</v>
      </c>
      <c r="BX19" s="9">
        <v>30.2</v>
      </c>
      <c r="BY19" s="9">
        <v>33.4</v>
      </c>
      <c r="BZ19" s="9">
        <v>53.7</v>
      </c>
      <c r="CA19" s="9">
        <v>51.2</v>
      </c>
      <c r="CB19" s="9">
        <v>48.5</v>
      </c>
      <c r="CC19" s="9">
        <v>48.5</v>
      </c>
      <c r="CD19" s="9">
        <v>43.4</v>
      </c>
      <c r="CE19" s="9">
        <v>45</v>
      </c>
      <c r="CF19" s="9">
        <v>36.3</v>
      </c>
      <c r="CG19" s="9">
        <v>33.5</v>
      </c>
      <c r="CH19" s="9">
        <v>76.7</v>
      </c>
      <c r="CI19" s="9">
        <v>62.1</v>
      </c>
      <c r="CJ19" s="9">
        <v>84.3</v>
      </c>
      <c r="CK19" s="9">
        <v>56.4</v>
      </c>
      <c r="CL19" s="9">
        <v>51.1</v>
      </c>
      <c r="CM19" s="9">
        <v>67.4</v>
      </c>
      <c r="CN19" s="9">
        <v>59</v>
      </c>
      <c r="CO19" s="9">
        <v>48.2</v>
      </c>
      <c r="CP19" s="9">
        <v>61.1</v>
      </c>
      <c r="CQ19" s="9">
        <v>61.9</v>
      </c>
      <c r="CR19" s="9">
        <v>61.2</v>
      </c>
      <c r="CS19" s="9">
        <v>85.1</v>
      </c>
      <c r="CT19" s="9">
        <v>85.7</v>
      </c>
      <c r="CU19" s="9">
        <v>45.7</v>
      </c>
      <c r="CV19" s="9">
        <v>54.3</v>
      </c>
      <c r="CW19" s="9">
        <v>63.8</v>
      </c>
      <c r="CX19" s="9">
        <v>52</v>
      </c>
      <c r="CY19" s="9">
        <v>62.9</v>
      </c>
      <c r="CZ19" s="9">
        <v>69</v>
      </c>
      <c r="DA19" s="9">
        <v>67.5</v>
      </c>
      <c r="DB19" s="9">
        <v>51.2</v>
      </c>
      <c r="DC19" s="9">
        <v>61.4</v>
      </c>
      <c r="DD19" s="9">
        <v>57.1</v>
      </c>
      <c r="DE19" s="9">
        <v>73.6</v>
      </c>
      <c r="DF19" s="9">
        <v>85.7</v>
      </c>
      <c r="DG19" s="9">
        <v>81.8</v>
      </c>
      <c r="DH19" s="9">
        <v>59</v>
      </c>
      <c r="DI19" s="9">
        <v>52.3</v>
      </c>
      <c r="DJ19" s="9">
        <v>52.4</v>
      </c>
      <c r="DK19" s="9">
        <v>48.1</v>
      </c>
      <c r="DL19" s="9">
        <v>29.3</v>
      </c>
      <c r="DM19" s="9">
        <v>57.3</v>
      </c>
      <c r="DN19" s="9">
        <v>70.7</v>
      </c>
      <c r="DO19" s="9">
        <v>57.5</v>
      </c>
      <c r="DP19" s="9">
        <v>58.4</v>
      </c>
      <c r="DQ19" s="9">
        <v>60.7</v>
      </c>
      <c r="DR19" s="9">
        <v>49.4</v>
      </c>
      <c r="DS19" s="9">
        <v>60.3</v>
      </c>
      <c r="DT19" s="9">
        <v>28.6</v>
      </c>
      <c r="DU19" s="9">
        <v>24.8</v>
      </c>
      <c r="DV19" s="9">
        <v>87</v>
      </c>
      <c r="DW19" s="9">
        <v>87.2</v>
      </c>
      <c r="DX19" s="9">
        <v>11.4</v>
      </c>
      <c r="DY19" s="9">
        <v>33</v>
      </c>
      <c r="DZ19" s="9">
        <v>19</v>
      </c>
      <c r="EA19" s="9">
        <v>47.5</v>
      </c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>
        <v>7418</v>
      </c>
      <c r="IB19">
        <v>1230</v>
      </c>
      <c r="IC19" t="s">
        <v>258</v>
      </c>
      <c r="ID19">
        <v>1</v>
      </c>
      <c r="IE19">
        <v>3</v>
      </c>
      <c r="IF19">
        <v>2</v>
      </c>
      <c r="IG19" s="8" t="s">
        <v>240</v>
      </c>
      <c r="IH19" s="8">
        <v>0</v>
      </c>
      <c r="II19" s="8">
        <v>0</v>
      </c>
      <c r="IJ19" s="8">
        <v>0</v>
      </c>
      <c r="IK19" s="8">
        <v>0</v>
      </c>
      <c r="IL19" s="8">
        <v>1</v>
      </c>
      <c r="IM19" s="8">
        <v>0</v>
      </c>
      <c r="IN19" s="8">
        <v>0</v>
      </c>
      <c r="IO19">
        <v>0</v>
      </c>
      <c r="IP19">
        <v>1</v>
      </c>
      <c r="IQ19" s="13">
        <v>33</v>
      </c>
      <c r="IR19">
        <v>4</v>
      </c>
      <c r="IS19">
        <v>0</v>
      </c>
      <c r="IT19">
        <v>0</v>
      </c>
      <c r="IU19">
        <v>1</v>
      </c>
      <c r="IV19">
        <v>1</v>
      </c>
    </row>
    <row r="20" spans="1:256" ht="12.75">
      <c r="A20" t="s">
        <v>274</v>
      </c>
      <c r="B20">
        <v>10</v>
      </c>
      <c r="C20" t="s">
        <v>256</v>
      </c>
      <c r="D20" t="s">
        <v>275</v>
      </c>
      <c r="E20">
        <v>2002</v>
      </c>
      <c r="F20">
        <v>0</v>
      </c>
      <c r="G20" s="5">
        <v>63.72082565839432</v>
      </c>
      <c r="H20" s="5">
        <v>71.44018961565952</v>
      </c>
      <c r="I20" s="5">
        <v>59.51184209270512</v>
      </c>
      <c r="J20" s="5">
        <v>66.38306527816316</v>
      </c>
      <c r="K20" s="5">
        <v>53.43647067287258</v>
      </c>
      <c r="L20" s="5">
        <v>57.538251096980666</v>
      </c>
      <c r="M20" s="5">
        <v>60.08843648981943</v>
      </c>
      <c r="N20" s="5">
        <v>64.06308916698543</v>
      </c>
      <c r="O20" s="5">
        <v>64.49266557028922</v>
      </c>
      <c r="P20" s="5">
        <v>49.97071546378421</v>
      </c>
      <c r="Q20" s="5">
        <v>58.74662948308192</v>
      </c>
      <c r="R20" s="6">
        <v>7974</v>
      </c>
      <c r="S20">
        <v>1180</v>
      </c>
      <c r="T20" s="6">
        <v>0</v>
      </c>
      <c r="U20" s="6">
        <v>1</v>
      </c>
      <c r="V20" s="7">
        <v>0</v>
      </c>
      <c r="W20" s="7">
        <v>0</v>
      </c>
      <c r="X20" s="7">
        <v>0</v>
      </c>
      <c r="Y20" s="7">
        <v>0</v>
      </c>
      <c r="Z20" s="7">
        <v>7513</v>
      </c>
      <c r="AA20" s="7">
        <v>0</v>
      </c>
      <c r="AB20" s="7">
        <v>1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t="s">
        <v>253</v>
      </c>
      <c r="AI20" s="8" t="s">
        <v>410</v>
      </c>
      <c r="AJ20" s="8">
        <v>16</v>
      </c>
      <c r="AK20">
        <v>0</v>
      </c>
      <c r="AL20">
        <v>0</v>
      </c>
      <c r="AM20">
        <v>1992</v>
      </c>
      <c r="AN20">
        <v>1</v>
      </c>
      <c r="AO20">
        <v>0</v>
      </c>
      <c r="AP20">
        <v>0</v>
      </c>
      <c r="AQ20">
        <v>1</v>
      </c>
      <c r="AR20" s="8" t="s">
        <v>237</v>
      </c>
      <c r="AS20" s="8">
        <v>1</v>
      </c>
      <c r="AT20" s="8">
        <v>0</v>
      </c>
      <c r="AU20" s="8">
        <v>1</v>
      </c>
      <c r="AV20" s="8">
        <v>0</v>
      </c>
      <c r="AW20" s="8">
        <v>0</v>
      </c>
      <c r="AX20" s="8">
        <v>11</v>
      </c>
      <c r="AY20">
        <v>0</v>
      </c>
      <c r="AZ20">
        <v>0</v>
      </c>
      <c r="BA20">
        <v>0</v>
      </c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>
        <v>66.2</v>
      </c>
      <c r="EC20" s="9">
        <v>61.6</v>
      </c>
      <c r="ED20" s="9">
        <v>55</v>
      </c>
      <c r="EE20" s="9">
        <v>60</v>
      </c>
      <c r="EF20" s="9">
        <v>91.3</v>
      </c>
      <c r="EG20" s="9">
        <v>51.9</v>
      </c>
      <c r="EH20" s="9">
        <v>69.9</v>
      </c>
      <c r="EI20" s="9">
        <v>43.8</v>
      </c>
      <c r="EJ20" s="9">
        <v>76.9</v>
      </c>
      <c r="EK20" s="9">
        <v>67</v>
      </c>
      <c r="EL20" s="9">
        <v>60.8</v>
      </c>
      <c r="EM20" s="9">
        <v>70.5</v>
      </c>
      <c r="EN20" s="9">
        <v>58.8</v>
      </c>
      <c r="EO20" s="9">
        <v>52.7</v>
      </c>
      <c r="EP20" s="9">
        <v>36.3</v>
      </c>
      <c r="EQ20" s="9">
        <v>31.9</v>
      </c>
      <c r="ER20" s="9">
        <v>56</v>
      </c>
      <c r="ES20" s="9">
        <v>57</v>
      </c>
      <c r="ET20" s="9">
        <v>91.1</v>
      </c>
      <c r="EU20" s="9">
        <v>42.9</v>
      </c>
      <c r="EV20" s="9">
        <v>42.8</v>
      </c>
      <c r="EW20" s="9">
        <v>50.3</v>
      </c>
      <c r="EX20" s="9">
        <v>46.3</v>
      </c>
      <c r="EY20" s="9">
        <v>53</v>
      </c>
      <c r="EZ20" s="9">
        <v>41.7</v>
      </c>
      <c r="FA20" s="9">
        <v>49.7</v>
      </c>
      <c r="FB20" s="9">
        <v>61</v>
      </c>
      <c r="FC20" s="9">
        <v>68.7</v>
      </c>
      <c r="FD20" s="9">
        <v>79.6</v>
      </c>
      <c r="FE20" s="9">
        <v>68.3</v>
      </c>
      <c r="FF20" s="9">
        <v>53.3</v>
      </c>
      <c r="FG20" s="9">
        <v>51.7</v>
      </c>
      <c r="FH20" s="9">
        <v>53.1</v>
      </c>
      <c r="FI20" s="9">
        <v>45.1</v>
      </c>
      <c r="FJ20" s="9">
        <v>76.6</v>
      </c>
      <c r="FK20" s="9">
        <v>38.4</v>
      </c>
      <c r="FL20" s="9">
        <v>31.5</v>
      </c>
      <c r="FM20" s="9">
        <v>66.4</v>
      </c>
      <c r="FN20" s="9">
        <v>80.8</v>
      </c>
      <c r="FO20" s="9">
        <v>60</v>
      </c>
      <c r="FP20" s="9">
        <v>62.5</v>
      </c>
      <c r="FQ20" s="9">
        <v>53.4</v>
      </c>
      <c r="FR20" s="9">
        <v>49.9</v>
      </c>
      <c r="FS20" s="9">
        <v>68</v>
      </c>
      <c r="FT20" s="9">
        <v>53.8</v>
      </c>
      <c r="FU20" s="9">
        <v>46.7</v>
      </c>
      <c r="FV20" s="9">
        <v>47.7</v>
      </c>
      <c r="FW20" s="9">
        <v>55.5</v>
      </c>
      <c r="FX20" s="9">
        <v>67.2</v>
      </c>
      <c r="FY20" s="9">
        <v>55.2</v>
      </c>
      <c r="FZ20" s="9">
        <v>77.8</v>
      </c>
      <c r="GA20" s="9">
        <v>54.4</v>
      </c>
      <c r="GB20" s="9">
        <v>70.1</v>
      </c>
      <c r="GC20" s="9">
        <v>61.8</v>
      </c>
      <c r="GD20" s="9">
        <v>63.2</v>
      </c>
      <c r="GE20" s="9">
        <v>70.3</v>
      </c>
      <c r="GF20" s="9">
        <v>85.1</v>
      </c>
      <c r="GG20" s="9">
        <v>48.5</v>
      </c>
      <c r="GH20" s="9">
        <v>50.3</v>
      </c>
      <c r="GI20" s="9">
        <v>62.1</v>
      </c>
      <c r="GJ20" s="9">
        <v>77</v>
      </c>
      <c r="GK20" s="9">
        <v>50.3</v>
      </c>
      <c r="GL20" s="9">
        <v>56.2</v>
      </c>
      <c r="GM20" s="9">
        <v>48.5</v>
      </c>
      <c r="GN20" s="9">
        <v>50.2</v>
      </c>
      <c r="GO20" s="9">
        <v>21.8</v>
      </c>
      <c r="GP20" s="9">
        <v>47.5</v>
      </c>
      <c r="GQ20" s="9">
        <v>66</v>
      </c>
      <c r="GR20" s="9">
        <v>56.7</v>
      </c>
      <c r="GS20" s="9">
        <v>56.7</v>
      </c>
      <c r="GT20" s="9">
        <v>56.2</v>
      </c>
      <c r="GU20" s="9">
        <v>54.9</v>
      </c>
      <c r="GV20" s="9">
        <v>60.8</v>
      </c>
      <c r="GW20" s="9">
        <v>44.6</v>
      </c>
      <c r="GX20" s="9">
        <v>15.6</v>
      </c>
      <c r="GY20" s="9">
        <v>77.2</v>
      </c>
      <c r="GZ20" s="9">
        <v>77.2</v>
      </c>
      <c r="HA20" s="9">
        <v>87.1</v>
      </c>
      <c r="HB20" s="9">
        <v>83.5</v>
      </c>
      <c r="HC20" s="9">
        <v>73.7</v>
      </c>
      <c r="HD20" s="9">
        <v>28.9</v>
      </c>
      <c r="HE20" s="9">
        <v>37</v>
      </c>
      <c r="HF20" s="9">
        <v>13.7</v>
      </c>
      <c r="HG20" s="9">
        <v>28</v>
      </c>
      <c r="HH20" s="9">
        <v>11.2</v>
      </c>
      <c r="HI20" s="9">
        <v>44.6</v>
      </c>
      <c r="HJ20" s="9">
        <v>57</v>
      </c>
      <c r="HK20" s="9">
        <v>58.2</v>
      </c>
      <c r="HL20" s="9">
        <v>6</v>
      </c>
      <c r="HM20" s="9">
        <v>9.1</v>
      </c>
      <c r="HN20" s="9">
        <v>9.5</v>
      </c>
      <c r="HO20" s="9">
        <v>16.6</v>
      </c>
      <c r="HP20" s="9">
        <v>25.6</v>
      </c>
      <c r="HQ20" s="9">
        <v>29.9</v>
      </c>
      <c r="HR20" s="9">
        <v>28.1</v>
      </c>
      <c r="HS20" s="9">
        <v>36.1</v>
      </c>
      <c r="HT20" s="9">
        <v>53.9</v>
      </c>
      <c r="HU20" s="9">
        <v>13.5</v>
      </c>
      <c r="HV20" s="9">
        <v>19.4</v>
      </c>
      <c r="HW20" s="9">
        <v>27.9</v>
      </c>
      <c r="HX20" s="9">
        <v>9</v>
      </c>
      <c r="HY20" s="9">
        <v>19.6</v>
      </c>
      <c r="HZ20" s="9">
        <v>13.6</v>
      </c>
      <c r="IA20">
        <v>6230</v>
      </c>
      <c r="IB20">
        <v>1180</v>
      </c>
      <c r="IC20" t="s">
        <v>258</v>
      </c>
      <c r="ID20">
        <v>1</v>
      </c>
      <c r="IE20">
        <v>3</v>
      </c>
      <c r="IF20">
        <v>2</v>
      </c>
      <c r="IG20" s="8" t="s">
        <v>237</v>
      </c>
      <c r="IH20" s="8">
        <v>0</v>
      </c>
      <c r="II20" s="8">
        <v>1</v>
      </c>
      <c r="IJ20" s="8">
        <v>0</v>
      </c>
      <c r="IK20" s="8">
        <v>0</v>
      </c>
      <c r="IL20" s="8">
        <v>0</v>
      </c>
      <c r="IM20" s="8">
        <v>0</v>
      </c>
      <c r="IN20" s="8">
        <v>0</v>
      </c>
      <c r="IO20">
        <v>0</v>
      </c>
      <c r="IP20">
        <v>1</v>
      </c>
      <c r="IQ20" s="13">
        <f>2001-1967</f>
        <v>34</v>
      </c>
      <c r="IR20">
        <v>4</v>
      </c>
      <c r="IS20">
        <v>0</v>
      </c>
      <c r="IT20">
        <v>0</v>
      </c>
      <c r="IU20">
        <v>1</v>
      </c>
      <c r="IV20">
        <v>1</v>
      </c>
    </row>
    <row r="21" spans="1:256" ht="12.75">
      <c r="A21" t="s">
        <v>274</v>
      </c>
      <c r="B21">
        <v>10</v>
      </c>
      <c r="C21" t="s">
        <v>256</v>
      </c>
      <c r="D21" t="s">
        <v>275</v>
      </c>
      <c r="E21">
        <v>2004</v>
      </c>
      <c r="F21">
        <v>0</v>
      </c>
      <c r="G21" s="5">
        <v>61.1</v>
      </c>
      <c r="H21" s="5">
        <v>77.2</v>
      </c>
      <c r="I21" s="5">
        <v>55</v>
      </c>
      <c r="J21" s="5">
        <v>72.5</v>
      </c>
      <c r="K21" s="5">
        <v>45.6</v>
      </c>
      <c r="L21" s="5">
        <v>55.1</v>
      </c>
      <c r="M21" s="5">
        <v>60.2</v>
      </c>
      <c r="N21" s="5">
        <v>55.6</v>
      </c>
      <c r="O21" s="5">
        <v>65</v>
      </c>
      <c r="P21" s="5">
        <v>29.3</v>
      </c>
      <c r="Q21" s="5">
        <v>50.9</v>
      </c>
      <c r="R21" s="7">
        <v>7397</v>
      </c>
      <c r="S21">
        <v>1154</v>
      </c>
      <c r="T21" s="6">
        <v>0</v>
      </c>
      <c r="U21" s="6">
        <v>2</v>
      </c>
      <c r="V21" s="6">
        <v>0</v>
      </c>
      <c r="W21" s="6">
        <v>0</v>
      </c>
      <c r="X21" s="6">
        <v>0</v>
      </c>
      <c r="Y21" s="6">
        <v>0</v>
      </c>
      <c r="Z21" s="6">
        <v>7974</v>
      </c>
      <c r="AA21" s="6">
        <v>0</v>
      </c>
      <c r="AB21" s="6">
        <v>1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t="s">
        <v>253</v>
      </c>
      <c r="AI21" s="8" t="s">
        <v>410</v>
      </c>
      <c r="AJ21" s="8">
        <v>16</v>
      </c>
      <c r="AK21">
        <v>0</v>
      </c>
      <c r="AL21">
        <v>0</v>
      </c>
      <c r="AM21">
        <v>1992</v>
      </c>
      <c r="AN21">
        <v>1</v>
      </c>
      <c r="AO21">
        <v>0</v>
      </c>
      <c r="AP21">
        <v>0</v>
      </c>
      <c r="AQ21">
        <v>1</v>
      </c>
      <c r="AR21" s="8" t="s">
        <v>237</v>
      </c>
      <c r="AS21" s="8">
        <v>1</v>
      </c>
      <c r="AT21" s="8">
        <v>0</v>
      </c>
      <c r="AU21" s="8">
        <v>1</v>
      </c>
      <c r="AV21" s="8">
        <v>0</v>
      </c>
      <c r="AW21" s="8">
        <v>0</v>
      </c>
      <c r="AX21" s="8">
        <v>38</v>
      </c>
      <c r="AY21">
        <v>0</v>
      </c>
      <c r="AZ21">
        <v>0</v>
      </c>
      <c r="BA21">
        <v>0</v>
      </c>
      <c r="BB21" s="9">
        <v>86.7</v>
      </c>
      <c r="BC21" s="9">
        <v>61.9</v>
      </c>
      <c r="BD21" s="9">
        <v>76.4</v>
      </c>
      <c r="BE21" s="9">
        <v>62.9</v>
      </c>
      <c r="BF21" s="9">
        <v>68.5</v>
      </c>
      <c r="BG21" s="9">
        <v>71.3</v>
      </c>
      <c r="BH21" s="9">
        <v>81.5</v>
      </c>
      <c r="BI21" s="9">
        <v>62.2</v>
      </c>
      <c r="BJ21" s="9">
        <v>70.5</v>
      </c>
      <c r="BK21" s="9">
        <v>83.5</v>
      </c>
      <c r="BL21" s="9">
        <v>54.4</v>
      </c>
      <c r="BM21" s="9">
        <v>75.2</v>
      </c>
      <c r="BN21" s="9">
        <v>80</v>
      </c>
      <c r="BO21" s="9">
        <v>59.9</v>
      </c>
      <c r="BP21" s="9">
        <v>42.1</v>
      </c>
      <c r="BQ21" s="9">
        <v>45.5</v>
      </c>
      <c r="BR21" s="9">
        <v>51.6</v>
      </c>
      <c r="BS21" s="9">
        <v>63.6</v>
      </c>
      <c r="BT21" s="9">
        <v>68.6</v>
      </c>
      <c r="BU21" s="9">
        <v>84.7</v>
      </c>
      <c r="BV21" s="9">
        <v>88.9</v>
      </c>
      <c r="BW21" s="9">
        <v>66.4</v>
      </c>
      <c r="BX21" s="9">
        <v>28.9</v>
      </c>
      <c r="BY21" s="9">
        <v>35.6</v>
      </c>
      <c r="BZ21" s="9">
        <v>51.2</v>
      </c>
      <c r="CA21" s="9">
        <v>45.1</v>
      </c>
      <c r="CB21" s="9">
        <v>49.2</v>
      </c>
      <c r="CC21" s="9">
        <v>46.2</v>
      </c>
      <c r="CD21" s="9">
        <v>40</v>
      </c>
      <c r="CE21" s="9">
        <v>46.3</v>
      </c>
      <c r="CF21" s="9">
        <v>34.3</v>
      </c>
      <c r="CG21" s="9">
        <v>31.9</v>
      </c>
      <c r="CH21" s="9">
        <v>76.8</v>
      </c>
      <c r="CI21" s="9">
        <v>66.7</v>
      </c>
      <c r="CJ21" s="9">
        <v>86.3</v>
      </c>
      <c r="CK21" s="9">
        <v>52.7</v>
      </c>
      <c r="CL21" s="9">
        <v>48.8</v>
      </c>
      <c r="CM21" s="9">
        <v>65.2</v>
      </c>
      <c r="CN21" s="9">
        <v>55.3</v>
      </c>
      <c r="CO21" s="9">
        <v>42.9</v>
      </c>
      <c r="CP21" s="9">
        <v>56.9</v>
      </c>
      <c r="CQ21" s="9">
        <v>58.8</v>
      </c>
      <c r="CR21" s="9">
        <v>57.2</v>
      </c>
      <c r="CS21" s="9">
        <v>79</v>
      </c>
      <c r="CT21" s="9">
        <v>83.1</v>
      </c>
      <c r="CU21" s="9">
        <v>43</v>
      </c>
      <c r="CV21" s="9">
        <v>53</v>
      </c>
      <c r="CW21" s="9">
        <v>61.8</v>
      </c>
      <c r="CX21" s="9">
        <v>51.6</v>
      </c>
      <c r="CY21" s="9">
        <v>62</v>
      </c>
      <c r="CZ21" s="9">
        <v>64.4</v>
      </c>
      <c r="DA21" s="9">
        <v>61.6</v>
      </c>
      <c r="DB21" s="9">
        <v>48.6</v>
      </c>
      <c r="DC21" s="9">
        <v>59.1</v>
      </c>
      <c r="DD21" s="9">
        <v>56.1</v>
      </c>
      <c r="DE21" s="9">
        <v>74.6</v>
      </c>
      <c r="DF21" s="9">
        <v>84.9</v>
      </c>
      <c r="DG21" s="9">
        <v>80.1</v>
      </c>
      <c r="DH21" s="9">
        <v>56.7</v>
      </c>
      <c r="DI21" s="9">
        <v>50.1</v>
      </c>
      <c r="DJ21" s="9">
        <v>51</v>
      </c>
      <c r="DK21" s="9">
        <v>43.2</v>
      </c>
      <c r="DL21" s="9">
        <v>27.2</v>
      </c>
      <c r="DM21" s="9">
        <v>55</v>
      </c>
      <c r="DN21" s="9">
        <v>69.1</v>
      </c>
      <c r="DO21" s="9">
        <v>52.4</v>
      </c>
      <c r="DP21" s="9">
        <v>58.5</v>
      </c>
      <c r="DQ21" s="9">
        <v>54.5</v>
      </c>
      <c r="DR21" s="9">
        <v>45.7</v>
      </c>
      <c r="DS21" s="9">
        <v>59.3</v>
      </c>
      <c r="DT21" s="9">
        <v>27.8</v>
      </c>
      <c r="DU21" s="9">
        <v>20.6</v>
      </c>
      <c r="DV21" s="9">
        <v>85.1</v>
      </c>
      <c r="DW21" s="9">
        <v>84</v>
      </c>
      <c r="DX21" s="9">
        <v>13.4</v>
      </c>
      <c r="DY21" s="9">
        <v>35.2</v>
      </c>
      <c r="DZ21" s="9">
        <v>17.9</v>
      </c>
      <c r="EA21" s="9">
        <v>50.4</v>
      </c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>
        <v>6573</v>
      </c>
      <c r="IB21">
        <v>1154</v>
      </c>
      <c r="IC21" t="s">
        <v>258</v>
      </c>
      <c r="ID21">
        <v>1</v>
      </c>
      <c r="IE21">
        <v>3</v>
      </c>
      <c r="IF21">
        <v>2</v>
      </c>
      <c r="IG21" s="8" t="s">
        <v>237</v>
      </c>
      <c r="IH21" s="8">
        <v>0</v>
      </c>
      <c r="II21" s="8">
        <v>1</v>
      </c>
      <c r="IJ21" s="8">
        <v>0</v>
      </c>
      <c r="IK21" s="8">
        <v>0</v>
      </c>
      <c r="IL21" s="8">
        <v>0</v>
      </c>
      <c r="IM21" s="8">
        <v>0</v>
      </c>
      <c r="IN21" s="8">
        <v>0</v>
      </c>
      <c r="IO21">
        <v>0</v>
      </c>
      <c r="IP21">
        <v>1</v>
      </c>
      <c r="IQ21" s="13">
        <f>2001-1967</f>
        <v>34</v>
      </c>
      <c r="IR21">
        <v>4</v>
      </c>
      <c r="IS21">
        <v>0</v>
      </c>
      <c r="IT21">
        <v>0</v>
      </c>
      <c r="IU21">
        <v>1</v>
      </c>
      <c r="IV21">
        <v>1</v>
      </c>
    </row>
    <row r="22" spans="1:256" ht="12.75">
      <c r="A22" t="s">
        <v>276</v>
      </c>
      <c r="B22">
        <v>11</v>
      </c>
      <c r="C22" t="s">
        <v>256</v>
      </c>
      <c r="D22" t="s">
        <v>277</v>
      </c>
      <c r="E22">
        <v>2002</v>
      </c>
      <c r="F22">
        <v>0</v>
      </c>
      <c r="G22" s="5">
        <v>64.11675464351606</v>
      </c>
      <c r="H22" s="5">
        <v>71.20994460025872</v>
      </c>
      <c r="I22" s="5">
        <v>61.98179591160238</v>
      </c>
      <c r="J22" s="5">
        <v>68.24669829663674</v>
      </c>
      <c r="K22" s="5">
        <v>50.72559897073995</v>
      </c>
      <c r="L22" s="5">
        <v>56.849619920664594</v>
      </c>
      <c r="M22" s="5">
        <v>61.202546058444455</v>
      </c>
      <c r="N22" s="5">
        <v>62.484676279438915</v>
      </c>
      <c r="O22" s="5">
        <v>66.17178807907365</v>
      </c>
      <c r="P22" s="5">
        <v>52.288174799831296</v>
      </c>
      <c r="Q22" s="5">
        <v>60.66814927067058</v>
      </c>
      <c r="R22" s="6">
        <v>57072</v>
      </c>
      <c r="S22">
        <v>5746</v>
      </c>
      <c r="T22" s="6">
        <v>0</v>
      </c>
      <c r="U22" s="6">
        <v>67</v>
      </c>
      <c r="V22" s="7">
        <v>1</v>
      </c>
      <c r="W22" s="7">
        <v>0</v>
      </c>
      <c r="X22" s="7">
        <v>0</v>
      </c>
      <c r="Y22" s="7">
        <v>0</v>
      </c>
      <c r="Z22" s="7">
        <v>58685</v>
      </c>
      <c r="AA22" s="7">
        <v>0</v>
      </c>
      <c r="AB22" s="7">
        <v>75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t="s">
        <v>253</v>
      </c>
      <c r="AI22" s="8" t="s">
        <v>411</v>
      </c>
      <c r="AJ22" s="8">
        <v>17</v>
      </c>
      <c r="AK22">
        <v>0</v>
      </c>
      <c r="AL22">
        <v>0</v>
      </c>
      <c r="AM22">
        <v>1992</v>
      </c>
      <c r="AN22">
        <v>1</v>
      </c>
      <c r="AO22">
        <v>0</v>
      </c>
      <c r="AP22">
        <v>0</v>
      </c>
      <c r="AQ22">
        <v>1</v>
      </c>
      <c r="AR22" s="8" t="s">
        <v>238</v>
      </c>
      <c r="AS22" s="8">
        <v>1</v>
      </c>
      <c r="AT22" s="8">
        <v>0</v>
      </c>
      <c r="AU22" s="8">
        <v>1</v>
      </c>
      <c r="AV22" s="8">
        <v>0</v>
      </c>
      <c r="AW22" s="8">
        <v>0</v>
      </c>
      <c r="AX22" s="8">
        <v>29</v>
      </c>
      <c r="AY22" s="8">
        <v>0</v>
      </c>
      <c r="AZ22" s="8">
        <v>0</v>
      </c>
      <c r="BA22" s="8">
        <v>0</v>
      </c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>
        <v>63</v>
      </c>
      <c r="EC22" s="9">
        <v>72.1</v>
      </c>
      <c r="ED22" s="9">
        <v>68.6</v>
      </c>
      <c r="EE22" s="9">
        <v>66.2</v>
      </c>
      <c r="EF22" s="9">
        <v>90.8</v>
      </c>
      <c r="EG22" s="9">
        <v>49.7</v>
      </c>
      <c r="EH22" s="9">
        <v>73.4</v>
      </c>
      <c r="EI22" s="9">
        <v>56</v>
      </c>
      <c r="EJ22" s="9">
        <v>81.7</v>
      </c>
      <c r="EK22" s="9">
        <v>73</v>
      </c>
      <c r="EL22" s="9">
        <v>63.6</v>
      </c>
      <c r="EM22" s="9">
        <v>74.3</v>
      </c>
      <c r="EN22" s="9">
        <v>64.7</v>
      </c>
      <c r="EO22" s="9">
        <v>52.3</v>
      </c>
      <c r="EP22" s="9">
        <v>36</v>
      </c>
      <c r="EQ22" s="9">
        <v>34.4</v>
      </c>
      <c r="ER22" s="9">
        <v>53.9</v>
      </c>
      <c r="ES22" s="9">
        <v>56.4</v>
      </c>
      <c r="ET22" s="9">
        <v>89.3</v>
      </c>
      <c r="EU22" s="9">
        <v>38.4</v>
      </c>
      <c r="EV22" s="9">
        <v>42.6</v>
      </c>
      <c r="EW22" s="9">
        <v>52.1</v>
      </c>
      <c r="EX22" s="9">
        <v>49</v>
      </c>
      <c r="EY22" s="9">
        <v>51.1</v>
      </c>
      <c r="EZ22" s="9">
        <v>39.2</v>
      </c>
      <c r="FA22" s="9">
        <v>38.2</v>
      </c>
      <c r="FB22" s="9">
        <v>53</v>
      </c>
      <c r="FC22" s="9">
        <v>76.3</v>
      </c>
      <c r="FD22" s="9">
        <v>81.4</v>
      </c>
      <c r="FE22" s="9">
        <v>67.9</v>
      </c>
      <c r="FF22" s="9">
        <v>49.3</v>
      </c>
      <c r="FG22" s="9">
        <v>43.5</v>
      </c>
      <c r="FH22" s="9">
        <v>41.8</v>
      </c>
      <c r="FI22" s="9">
        <v>39.6</v>
      </c>
      <c r="FJ22" s="9">
        <v>63.8</v>
      </c>
      <c r="FK22" s="9">
        <v>30.9</v>
      </c>
      <c r="FL22" s="9">
        <v>19.9</v>
      </c>
      <c r="FM22" s="9">
        <v>72.2</v>
      </c>
      <c r="FN22" s="9">
        <v>76.7</v>
      </c>
      <c r="FO22" s="9">
        <v>60.2</v>
      </c>
      <c r="FP22" s="9">
        <v>53.8</v>
      </c>
      <c r="FQ22" s="9">
        <v>46.7</v>
      </c>
      <c r="FR22" s="9">
        <v>53.8</v>
      </c>
      <c r="FS22" s="9">
        <v>65.8</v>
      </c>
      <c r="FT22" s="9">
        <v>62.4</v>
      </c>
      <c r="FU22" s="9">
        <v>51</v>
      </c>
      <c r="FV22" s="9">
        <v>49.5</v>
      </c>
      <c r="FW22" s="9">
        <v>56.6</v>
      </c>
      <c r="FX22" s="9">
        <v>75.3</v>
      </c>
      <c r="FY22" s="9">
        <v>51.2</v>
      </c>
      <c r="FZ22" s="9">
        <v>80.6</v>
      </c>
      <c r="GA22" s="9">
        <v>56.8</v>
      </c>
      <c r="GB22" s="9">
        <v>69.8</v>
      </c>
      <c r="GC22" s="9">
        <v>58.2</v>
      </c>
      <c r="GD22" s="9">
        <v>62.4</v>
      </c>
      <c r="GE22" s="9">
        <v>69</v>
      </c>
      <c r="GF22" s="9">
        <v>75.4</v>
      </c>
      <c r="GG22" s="9">
        <v>51.4</v>
      </c>
      <c r="GH22" s="9">
        <v>54.9</v>
      </c>
      <c r="GI22" s="9">
        <v>62.3</v>
      </c>
      <c r="GJ22" s="9">
        <v>84.4</v>
      </c>
      <c r="GK22" s="9">
        <v>52.5</v>
      </c>
      <c r="GL22" s="9">
        <v>52.3</v>
      </c>
      <c r="GM22" s="9">
        <v>45</v>
      </c>
      <c r="GN22" s="9">
        <v>47.8</v>
      </c>
      <c r="GO22" s="9">
        <v>28.1</v>
      </c>
      <c r="GP22" s="9">
        <v>50.4</v>
      </c>
      <c r="GQ22" s="9">
        <v>64.8</v>
      </c>
      <c r="GR22" s="9">
        <v>56.8</v>
      </c>
      <c r="GS22" s="9">
        <v>56.8</v>
      </c>
      <c r="GT22" s="9">
        <v>59.2</v>
      </c>
      <c r="GU22" s="9">
        <v>58.9</v>
      </c>
      <c r="GV22" s="9">
        <v>52.2</v>
      </c>
      <c r="GW22" s="9">
        <v>40.9</v>
      </c>
      <c r="GX22" s="9">
        <v>22.3</v>
      </c>
      <c r="GY22" s="9">
        <v>80.1</v>
      </c>
      <c r="GZ22" s="9">
        <v>80.1</v>
      </c>
      <c r="HA22" s="9">
        <v>86.2</v>
      </c>
      <c r="HB22" s="9">
        <v>83.4</v>
      </c>
      <c r="HC22" s="9">
        <v>74.4</v>
      </c>
      <c r="HD22" s="9">
        <v>41.8</v>
      </c>
      <c r="HE22" s="9">
        <v>46.9</v>
      </c>
      <c r="HF22" s="9">
        <v>14.4</v>
      </c>
      <c r="HG22" s="9">
        <v>26.3</v>
      </c>
      <c r="HH22" s="9">
        <v>13.6</v>
      </c>
      <c r="HI22" s="9">
        <v>43.3</v>
      </c>
      <c r="HJ22" s="9">
        <v>58.8</v>
      </c>
      <c r="HK22" s="9">
        <v>50.3</v>
      </c>
      <c r="HL22" s="9">
        <v>7.2</v>
      </c>
      <c r="HM22" s="9">
        <v>11.9</v>
      </c>
      <c r="HN22" s="9">
        <v>9.3</v>
      </c>
      <c r="HO22" s="9">
        <v>20.3</v>
      </c>
      <c r="HP22" s="9">
        <v>21.9</v>
      </c>
      <c r="HQ22" s="9">
        <v>35.8</v>
      </c>
      <c r="HR22" s="9">
        <v>33.6</v>
      </c>
      <c r="HS22" s="9">
        <v>37.7</v>
      </c>
      <c r="HT22" s="9">
        <v>61.9</v>
      </c>
      <c r="HU22" s="9">
        <v>18.1</v>
      </c>
      <c r="HV22" s="9">
        <v>16.8</v>
      </c>
      <c r="HW22" s="9">
        <v>34.3</v>
      </c>
      <c r="HX22" s="9">
        <v>9.2</v>
      </c>
      <c r="HY22" s="9">
        <v>20.6</v>
      </c>
      <c r="HZ22" s="9">
        <v>8.1</v>
      </c>
      <c r="IA22">
        <v>49134</v>
      </c>
      <c r="IB22">
        <v>5746</v>
      </c>
      <c r="IC22" t="s">
        <v>258</v>
      </c>
      <c r="ID22">
        <v>1</v>
      </c>
      <c r="IE22">
        <v>3</v>
      </c>
      <c r="IF22">
        <v>2</v>
      </c>
      <c r="IG22" s="8" t="s">
        <v>238</v>
      </c>
      <c r="IH22" s="8">
        <v>1</v>
      </c>
      <c r="II22" s="8">
        <v>0</v>
      </c>
      <c r="IJ22" s="8">
        <v>1</v>
      </c>
      <c r="IK22" s="8">
        <v>0</v>
      </c>
      <c r="IL22" s="8">
        <v>0</v>
      </c>
      <c r="IM22" s="8">
        <v>0</v>
      </c>
      <c r="IN22" s="8">
        <v>0</v>
      </c>
      <c r="IO22">
        <v>0</v>
      </c>
      <c r="IP22">
        <v>0</v>
      </c>
      <c r="IQ22" s="13">
        <f>2000-1968</f>
        <v>32</v>
      </c>
      <c r="IR22">
        <v>4</v>
      </c>
      <c r="IS22">
        <v>0</v>
      </c>
      <c r="IT22">
        <v>0</v>
      </c>
      <c r="IU22">
        <v>1</v>
      </c>
      <c r="IV22">
        <v>1</v>
      </c>
    </row>
    <row r="23" spans="1:256" ht="12.75">
      <c r="A23" t="s">
        <v>276</v>
      </c>
      <c r="B23">
        <v>11</v>
      </c>
      <c r="C23" t="s">
        <v>256</v>
      </c>
      <c r="D23" t="s">
        <v>277</v>
      </c>
      <c r="E23">
        <v>2004</v>
      </c>
      <c r="F23">
        <v>0</v>
      </c>
      <c r="G23" s="5"/>
      <c r="H23" s="5">
        <v>74</v>
      </c>
      <c r="I23" s="5">
        <v>52.4</v>
      </c>
      <c r="J23" s="5">
        <v>70.8</v>
      </c>
      <c r="K23" s="5">
        <v>41.7</v>
      </c>
      <c r="L23" s="5">
        <v>49.4</v>
      </c>
      <c r="M23" s="5">
        <v>59.7</v>
      </c>
      <c r="N23" s="5">
        <v>54.2</v>
      </c>
      <c r="O23" s="5">
        <v>61.1</v>
      </c>
      <c r="P23" s="5">
        <v>28.6</v>
      </c>
      <c r="Q23" s="5">
        <v>58.7</v>
      </c>
      <c r="R23" s="7">
        <v>51875</v>
      </c>
      <c r="S23">
        <v>5577</v>
      </c>
      <c r="T23" s="6">
        <v>0</v>
      </c>
      <c r="U23" s="6">
        <v>63</v>
      </c>
      <c r="V23" s="6">
        <v>1</v>
      </c>
      <c r="W23" s="6">
        <v>0</v>
      </c>
      <c r="X23" s="6">
        <v>0</v>
      </c>
      <c r="Y23" s="6">
        <v>0</v>
      </c>
      <c r="Z23" s="6">
        <v>57072</v>
      </c>
      <c r="AA23" s="6">
        <v>0</v>
      </c>
      <c r="AB23" s="6">
        <v>67</v>
      </c>
      <c r="AC23" s="7">
        <v>1</v>
      </c>
      <c r="AD23" s="7">
        <v>0</v>
      </c>
      <c r="AE23" s="7">
        <v>0</v>
      </c>
      <c r="AF23" s="7">
        <v>0</v>
      </c>
      <c r="AG23" s="7">
        <v>0</v>
      </c>
      <c r="AH23" t="s">
        <v>253</v>
      </c>
      <c r="AI23" s="8" t="s">
        <v>401</v>
      </c>
      <c r="AJ23" s="8">
        <v>7</v>
      </c>
      <c r="AK23">
        <v>0</v>
      </c>
      <c r="AL23">
        <v>0</v>
      </c>
      <c r="AM23">
        <v>1992</v>
      </c>
      <c r="AN23">
        <v>1</v>
      </c>
      <c r="AO23">
        <v>0</v>
      </c>
      <c r="AP23">
        <v>0</v>
      </c>
      <c r="AQ23">
        <v>1</v>
      </c>
      <c r="AR23" s="8" t="s">
        <v>240</v>
      </c>
      <c r="AS23" s="8">
        <v>1</v>
      </c>
      <c r="AT23" s="8">
        <v>0</v>
      </c>
      <c r="AU23" s="8">
        <v>1</v>
      </c>
      <c r="AV23" s="8">
        <v>0</v>
      </c>
      <c r="AW23" s="8">
        <v>0</v>
      </c>
      <c r="AX23" s="8">
        <v>16</v>
      </c>
      <c r="AY23" s="8">
        <v>0</v>
      </c>
      <c r="AZ23" s="8">
        <v>0</v>
      </c>
      <c r="BA23" s="8">
        <v>0</v>
      </c>
      <c r="BB23" s="9">
        <v>84.2</v>
      </c>
      <c r="BC23" s="9">
        <v>63.7</v>
      </c>
      <c r="BD23" s="9">
        <v>68.8</v>
      </c>
      <c r="BE23" s="9">
        <v>61.6</v>
      </c>
      <c r="BF23" s="9">
        <v>65.3</v>
      </c>
      <c r="BG23" s="9">
        <v>67.9</v>
      </c>
      <c r="BH23" s="9">
        <v>79.4</v>
      </c>
      <c r="BI23" s="9">
        <v>59</v>
      </c>
      <c r="BJ23" s="9">
        <v>61.9</v>
      </c>
      <c r="BK23" s="9">
        <v>80.8</v>
      </c>
      <c r="BL23" s="9">
        <v>52.1</v>
      </c>
      <c r="BM23" s="9">
        <v>71.6</v>
      </c>
      <c r="BN23" s="9">
        <v>78.7</v>
      </c>
      <c r="BO23" s="9">
        <v>58.9</v>
      </c>
      <c r="BP23" s="9">
        <v>39.4</v>
      </c>
      <c r="BQ23" s="9">
        <v>44.6</v>
      </c>
      <c r="BR23" s="9">
        <v>44.7</v>
      </c>
      <c r="BS23" s="9">
        <v>59.8</v>
      </c>
      <c r="BT23" s="9">
        <v>61.2</v>
      </c>
      <c r="BU23" s="9">
        <v>80.5</v>
      </c>
      <c r="BV23" s="9">
        <v>89.7</v>
      </c>
      <c r="BW23" s="9">
        <v>59.9</v>
      </c>
      <c r="BX23" s="9">
        <v>33</v>
      </c>
      <c r="BY23" s="9">
        <v>20.9</v>
      </c>
      <c r="BZ23" s="9">
        <v>49.8</v>
      </c>
      <c r="CA23" s="9">
        <v>42.1</v>
      </c>
      <c r="CB23" s="9">
        <v>41.3</v>
      </c>
      <c r="CC23" s="9">
        <v>40.1</v>
      </c>
      <c r="CD23" s="9">
        <v>35.9</v>
      </c>
      <c r="CE23" s="9">
        <v>39.5</v>
      </c>
      <c r="CF23" s="9">
        <v>28.2</v>
      </c>
      <c r="CG23" s="9">
        <v>31.5</v>
      </c>
      <c r="CH23" s="9">
        <v>61.8</v>
      </c>
      <c r="CI23" s="9">
        <v>53.4</v>
      </c>
      <c r="CJ23" s="9">
        <v>78.2</v>
      </c>
      <c r="CK23" s="9">
        <v>50.6</v>
      </c>
      <c r="CL23" s="9">
        <v>51.9</v>
      </c>
      <c r="CM23" s="9">
        <v>60</v>
      </c>
      <c r="CN23" s="9">
        <v>50.2</v>
      </c>
      <c r="CO23" s="9">
        <v>38.7</v>
      </c>
      <c r="CP23" s="9">
        <v>49.4</v>
      </c>
      <c r="CQ23" s="9">
        <v>53.9</v>
      </c>
      <c r="CR23" s="9">
        <v>53.9</v>
      </c>
      <c r="CS23" s="9">
        <v>76.5</v>
      </c>
      <c r="CT23" s="9">
        <v>82.9</v>
      </c>
      <c r="CU23" s="9">
        <v>35.9</v>
      </c>
      <c r="CV23" s="9">
        <v>45.2</v>
      </c>
      <c r="CW23" s="9">
        <v>55.4</v>
      </c>
      <c r="CX23" s="9">
        <v>45.3</v>
      </c>
      <c r="CY23" s="9">
        <v>54.6</v>
      </c>
      <c r="CZ23" s="9">
        <v>62.4</v>
      </c>
      <c r="DA23" s="9">
        <v>66.1</v>
      </c>
      <c r="DB23" s="9">
        <v>54</v>
      </c>
      <c r="DC23" s="9">
        <v>58.4</v>
      </c>
      <c r="DD23" s="9">
        <v>52.8</v>
      </c>
      <c r="DE23" s="9">
        <v>75.4</v>
      </c>
      <c r="DF23" s="9">
        <v>82.6</v>
      </c>
      <c r="DG23" s="9">
        <v>78.9</v>
      </c>
      <c r="DH23" s="9">
        <v>53.4</v>
      </c>
      <c r="DI23" s="9">
        <v>45</v>
      </c>
      <c r="DJ23" s="9">
        <v>45.5</v>
      </c>
      <c r="DK23" s="9">
        <v>40.7</v>
      </c>
      <c r="DL23" s="9">
        <v>34.2</v>
      </c>
      <c r="DM23" s="9">
        <v>53.7</v>
      </c>
      <c r="DN23" s="9">
        <v>63.9</v>
      </c>
      <c r="DO23" s="9">
        <v>64.3</v>
      </c>
      <c r="DP23" s="9">
        <v>55.9</v>
      </c>
      <c r="DQ23" s="9">
        <v>61.8</v>
      </c>
      <c r="DR23" s="9">
        <v>50.1</v>
      </c>
      <c r="DS23" s="9">
        <v>57.4</v>
      </c>
      <c r="DT23" s="9">
        <v>31.1</v>
      </c>
      <c r="DU23" s="9">
        <v>23.1</v>
      </c>
      <c r="DV23" s="9">
        <v>89.6</v>
      </c>
      <c r="DW23" s="9">
        <v>86.8</v>
      </c>
      <c r="DX23" s="9">
        <v>12.9</v>
      </c>
      <c r="DY23" s="9">
        <v>31.3</v>
      </c>
      <c r="DZ23" s="9">
        <v>22</v>
      </c>
      <c r="EA23" s="9">
        <v>48.1</v>
      </c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>
        <v>45744</v>
      </c>
      <c r="IB23">
        <v>5577</v>
      </c>
      <c r="IC23" t="s">
        <v>258</v>
      </c>
      <c r="ID23">
        <v>1</v>
      </c>
      <c r="IE23">
        <v>3</v>
      </c>
      <c r="IF23">
        <v>1</v>
      </c>
      <c r="IG23" s="8" t="s">
        <v>240</v>
      </c>
      <c r="IH23" s="8">
        <v>0</v>
      </c>
      <c r="II23" s="8">
        <v>0</v>
      </c>
      <c r="IJ23" s="8">
        <v>0</v>
      </c>
      <c r="IK23" s="8">
        <v>0</v>
      </c>
      <c r="IL23" s="8">
        <v>1</v>
      </c>
      <c r="IM23" s="8">
        <v>0</v>
      </c>
      <c r="IN23" s="8">
        <v>0</v>
      </c>
      <c r="IO23">
        <v>0</v>
      </c>
      <c r="IP23">
        <v>0</v>
      </c>
      <c r="IQ23" s="13">
        <v>33</v>
      </c>
      <c r="IR23">
        <v>4</v>
      </c>
      <c r="IS23">
        <v>0</v>
      </c>
      <c r="IT23">
        <v>0</v>
      </c>
      <c r="IU23">
        <v>1</v>
      </c>
      <c r="IV23">
        <v>1</v>
      </c>
    </row>
    <row r="24" spans="1:256" ht="12.75">
      <c r="A24" t="s">
        <v>278</v>
      </c>
      <c r="B24">
        <v>12</v>
      </c>
      <c r="C24" t="s">
        <v>256</v>
      </c>
      <c r="D24" t="s">
        <v>279</v>
      </c>
      <c r="E24">
        <v>2002</v>
      </c>
      <c r="F24">
        <v>0</v>
      </c>
      <c r="G24" s="5">
        <v>65.2508144178844</v>
      </c>
      <c r="H24" s="5">
        <v>73.4298156706403</v>
      </c>
      <c r="I24" s="5">
        <v>62.43844667073364</v>
      </c>
      <c r="J24" s="5">
        <v>69.22598560405604</v>
      </c>
      <c r="K24" s="5">
        <v>55.38308921023201</v>
      </c>
      <c r="L24" s="5">
        <v>60.95035073436792</v>
      </c>
      <c r="M24" s="5">
        <v>63.147181206262864</v>
      </c>
      <c r="N24" s="5">
        <v>66.49319562148952</v>
      </c>
      <c r="O24" s="5">
        <v>68.11980442822794</v>
      </c>
      <c r="P24" s="5">
        <v>53.92313480975762</v>
      </c>
      <c r="Q24" s="5">
        <v>62.07424077197839</v>
      </c>
      <c r="R24" s="6">
        <v>6348</v>
      </c>
      <c r="S24">
        <v>920</v>
      </c>
      <c r="T24" s="7">
        <v>0</v>
      </c>
      <c r="U24" s="7">
        <v>4</v>
      </c>
      <c r="V24" s="7">
        <v>0</v>
      </c>
      <c r="W24" s="7">
        <v>0</v>
      </c>
      <c r="X24" s="7">
        <v>0</v>
      </c>
      <c r="Y24" s="7">
        <v>0</v>
      </c>
      <c r="Z24" s="7">
        <v>4401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>
        <v>0</v>
      </c>
      <c r="AH24" t="s">
        <v>253</v>
      </c>
      <c r="AI24" s="8" t="s">
        <v>412</v>
      </c>
      <c r="AJ24" s="8">
        <v>18</v>
      </c>
      <c r="AK24">
        <v>0</v>
      </c>
      <c r="AL24">
        <v>0</v>
      </c>
      <c r="AM24">
        <v>1982</v>
      </c>
      <c r="AN24">
        <v>1</v>
      </c>
      <c r="AO24">
        <v>0</v>
      </c>
      <c r="AP24">
        <v>0</v>
      </c>
      <c r="AQ24">
        <v>1</v>
      </c>
      <c r="AR24" t="s">
        <v>240</v>
      </c>
      <c r="AS24">
        <v>1</v>
      </c>
      <c r="AT24">
        <v>0</v>
      </c>
      <c r="AU24">
        <v>1</v>
      </c>
      <c r="AV24">
        <v>0</v>
      </c>
      <c r="AW24">
        <v>0</v>
      </c>
      <c r="AX24">
        <v>5</v>
      </c>
      <c r="AY24">
        <v>0</v>
      </c>
      <c r="AZ24">
        <v>0</v>
      </c>
      <c r="BA24">
        <v>0</v>
      </c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>
        <v>63.3</v>
      </c>
      <c r="EC24" s="9">
        <v>67.7</v>
      </c>
      <c r="ED24" s="9">
        <v>62.4</v>
      </c>
      <c r="EE24" s="9">
        <v>67.7</v>
      </c>
      <c r="EF24" s="9">
        <v>90.5</v>
      </c>
      <c r="EG24" s="9">
        <v>51.5</v>
      </c>
      <c r="EH24" s="9">
        <v>74.9</v>
      </c>
      <c r="EI24" s="9">
        <v>53.2</v>
      </c>
      <c r="EJ24" s="9">
        <v>82.4</v>
      </c>
      <c r="EK24" s="9">
        <v>73.4</v>
      </c>
      <c r="EL24" s="9">
        <v>68.8</v>
      </c>
      <c r="EM24" s="9">
        <v>73.7</v>
      </c>
      <c r="EN24" s="9">
        <v>63.1</v>
      </c>
      <c r="EO24" s="9">
        <v>53.7</v>
      </c>
      <c r="EP24" s="9">
        <v>45.2</v>
      </c>
      <c r="EQ24" s="9">
        <v>39.5</v>
      </c>
      <c r="ER24" s="9">
        <v>61.2</v>
      </c>
      <c r="ES24" s="9">
        <v>64.3</v>
      </c>
      <c r="ET24" s="9">
        <v>89.2</v>
      </c>
      <c r="EU24" s="9">
        <v>47.2</v>
      </c>
      <c r="EV24" s="9">
        <v>50.9</v>
      </c>
      <c r="EW24" s="9">
        <v>57.4</v>
      </c>
      <c r="EX24" s="9">
        <v>54.8</v>
      </c>
      <c r="EY24" s="9">
        <v>61.7</v>
      </c>
      <c r="EZ24" s="9">
        <v>47.1</v>
      </c>
      <c r="FA24" s="9">
        <v>51.3</v>
      </c>
      <c r="FB24" s="9">
        <v>58.8</v>
      </c>
      <c r="FC24" s="9">
        <v>80.6</v>
      </c>
      <c r="FD24" s="9">
        <v>86.8</v>
      </c>
      <c r="FE24" s="9">
        <v>75.1</v>
      </c>
      <c r="FF24" s="9">
        <v>49.7</v>
      </c>
      <c r="FG24" s="9">
        <v>50.2</v>
      </c>
      <c r="FH24" s="9">
        <v>48.9</v>
      </c>
      <c r="FI24" s="9">
        <v>44.7</v>
      </c>
      <c r="FJ24" s="9">
        <v>77.3</v>
      </c>
      <c r="FK24" s="9">
        <v>36.5</v>
      </c>
      <c r="FL24" s="9">
        <v>27.8</v>
      </c>
      <c r="FM24" s="9">
        <v>69.7</v>
      </c>
      <c r="FN24" s="9">
        <v>83</v>
      </c>
      <c r="FO24" s="9">
        <v>67.8</v>
      </c>
      <c r="FP24" s="9">
        <v>62.1</v>
      </c>
      <c r="FQ24" s="9">
        <v>58.3</v>
      </c>
      <c r="FR24" s="9">
        <v>54.5</v>
      </c>
      <c r="FS24" s="9">
        <v>69.7</v>
      </c>
      <c r="FT24" s="9">
        <v>66</v>
      </c>
      <c r="FU24" s="9">
        <v>52.4</v>
      </c>
      <c r="FV24" s="9">
        <v>47.2</v>
      </c>
      <c r="FW24" s="9">
        <v>61.2</v>
      </c>
      <c r="FX24" s="9">
        <v>74.1</v>
      </c>
      <c r="FY24" s="9">
        <v>59.4</v>
      </c>
      <c r="FZ24" s="9">
        <v>84.2</v>
      </c>
      <c r="GA24" s="9">
        <v>58.9</v>
      </c>
      <c r="GB24" s="9">
        <v>74.2</v>
      </c>
      <c r="GC24" s="9">
        <v>64.3</v>
      </c>
      <c r="GD24" s="9">
        <v>66.4</v>
      </c>
      <c r="GE24" s="9">
        <v>71.1</v>
      </c>
      <c r="GF24" s="9">
        <v>83.2</v>
      </c>
      <c r="GG24" s="9">
        <v>54.2</v>
      </c>
      <c r="GH24" s="9">
        <v>59.4</v>
      </c>
      <c r="GI24" s="9">
        <v>63.6</v>
      </c>
      <c r="GJ24" s="9">
        <v>83</v>
      </c>
      <c r="GK24" s="9">
        <v>57.4</v>
      </c>
      <c r="GL24" s="9">
        <v>61.1</v>
      </c>
      <c r="GM24" s="9">
        <v>49.1</v>
      </c>
      <c r="GN24" s="9">
        <v>53.5</v>
      </c>
      <c r="GO24" s="9">
        <v>31.8</v>
      </c>
      <c r="GP24" s="9">
        <v>54.1</v>
      </c>
      <c r="GQ24" s="9">
        <v>67.8</v>
      </c>
      <c r="GR24" s="9">
        <v>60.9</v>
      </c>
      <c r="GS24" s="9">
        <v>60.9</v>
      </c>
      <c r="GT24" s="9">
        <v>60.7</v>
      </c>
      <c r="GU24" s="9">
        <v>59.1</v>
      </c>
      <c r="GV24" s="9">
        <v>59.5</v>
      </c>
      <c r="GW24" s="9">
        <v>48.2</v>
      </c>
      <c r="GX24" s="9">
        <v>19.8</v>
      </c>
      <c r="GY24" s="9">
        <v>84</v>
      </c>
      <c r="GZ24" s="9">
        <v>84</v>
      </c>
      <c r="HA24" s="9">
        <v>89.9</v>
      </c>
      <c r="HB24" s="9">
        <v>85.5</v>
      </c>
      <c r="HC24" s="9">
        <v>75</v>
      </c>
      <c r="HD24" s="9">
        <v>35.4</v>
      </c>
      <c r="HE24" s="9">
        <v>42.2</v>
      </c>
      <c r="HF24" s="9">
        <v>20</v>
      </c>
      <c r="HG24" s="9">
        <v>24.4</v>
      </c>
      <c r="HH24" s="9">
        <v>13.6</v>
      </c>
      <c r="HI24" s="9">
        <v>57.7</v>
      </c>
      <c r="HJ24" s="9">
        <v>58.2</v>
      </c>
      <c r="HK24" s="9">
        <v>67.8</v>
      </c>
      <c r="HL24" s="9">
        <v>7.5</v>
      </c>
      <c r="HM24" s="9">
        <v>12</v>
      </c>
      <c r="HN24" s="9">
        <v>9.1</v>
      </c>
      <c r="HO24" s="9">
        <v>19.6</v>
      </c>
      <c r="HP24" s="9">
        <v>25.3</v>
      </c>
      <c r="HQ24" s="9">
        <v>33</v>
      </c>
      <c r="HR24" s="9">
        <v>37.6</v>
      </c>
      <c r="HS24" s="9">
        <v>43.4</v>
      </c>
      <c r="HT24" s="9">
        <v>63.4</v>
      </c>
      <c r="HU24" s="9">
        <v>18.6</v>
      </c>
      <c r="HV24" s="9">
        <v>19.1</v>
      </c>
      <c r="HW24" s="9">
        <v>33.5</v>
      </c>
      <c r="HX24" s="9">
        <v>10.1</v>
      </c>
      <c r="HY24" s="9">
        <v>19.3</v>
      </c>
      <c r="HZ24" s="9">
        <v>8</v>
      </c>
      <c r="IA24">
        <v>5035</v>
      </c>
      <c r="IB24">
        <v>920</v>
      </c>
      <c r="IC24" t="s">
        <v>258</v>
      </c>
      <c r="ID24">
        <v>1</v>
      </c>
      <c r="IE24">
        <v>3</v>
      </c>
      <c r="IF24">
        <v>2</v>
      </c>
      <c r="IG24" t="s">
        <v>240</v>
      </c>
      <c r="IH24" s="8">
        <v>0</v>
      </c>
      <c r="II24" s="8">
        <v>0</v>
      </c>
      <c r="IJ24" s="8">
        <v>0</v>
      </c>
      <c r="IK24" s="8">
        <v>0</v>
      </c>
      <c r="IL24" s="8">
        <v>1</v>
      </c>
      <c r="IM24" s="8">
        <v>0</v>
      </c>
      <c r="IN24" s="8">
        <v>0</v>
      </c>
      <c r="IO24">
        <v>0</v>
      </c>
      <c r="IP24">
        <v>0</v>
      </c>
      <c r="IQ24" s="13">
        <f>2002-1969</f>
        <v>33</v>
      </c>
      <c r="IR24">
        <v>4</v>
      </c>
      <c r="IS24">
        <v>0</v>
      </c>
      <c r="IT24">
        <v>0</v>
      </c>
      <c r="IU24">
        <v>1</v>
      </c>
      <c r="IV24">
        <v>1</v>
      </c>
    </row>
    <row r="25" spans="1:256" ht="12.75">
      <c r="A25" t="s">
        <v>278</v>
      </c>
      <c r="B25">
        <v>12</v>
      </c>
      <c r="C25" t="s">
        <v>256</v>
      </c>
      <c r="D25" t="s">
        <v>279</v>
      </c>
      <c r="E25">
        <v>2004</v>
      </c>
      <c r="F25">
        <v>0</v>
      </c>
      <c r="G25" s="5">
        <v>65.8</v>
      </c>
      <c r="H25" s="5">
        <v>79.2</v>
      </c>
      <c r="I25" s="5">
        <v>57.5</v>
      </c>
      <c r="J25" s="5">
        <v>72.1</v>
      </c>
      <c r="K25" s="5">
        <v>48.2</v>
      </c>
      <c r="L25" s="5">
        <v>56.4</v>
      </c>
      <c r="M25" s="5">
        <v>62.9</v>
      </c>
      <c r="N25" s="5">
        <v>58.9</v>
      </c>
      <c r="O25" s="5">
        <v>67.1</v>
      </c>
      <c r="P25" s="5">
        <v>31.5</v>
      </c>
      <c r="Q25" s="5">
        <v>57.8</v>
      </c>
      <c r="R25" s="7">
        <v>5822</v>
      </c>
      <c r="S25">
        <v>898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6348</v>
      </c>
      <c r="AA25" s="7">
        <v>0</v>
      </c>
      <c r="AB25" s="7">
        <v>4</v>
      </c>
      <c r="AC25" s="7">
        <v>0</v>
      </c>
      <c r="AD25" s="7">
        <v>0</v>
      </c>
      <c r="AE25" s="7">
        <v>0</v>
      </c>
      <c r="AF25" s="7">
        <v>0</v>
      </c>
      <c r="AG25">
        <v>0</v>
      </c>
      <c r="AH25" t="s">
        <v>253</v>
      </c>
      <c r="AI25" s="8" t="s">
        <v>412</v>
      </c>
      <c r="AJ25" s="8">
        <v>18</v>
      </c>
      <c r="AK25">
        <v>0</v>
      </c>
      <c r="AL25">
        <v>0</v>
      </c>
      <c r="AM25">
        <v>1982</v>
      </c>
      <c r="AN25">
        <v>1</v>
      </c>
      <c r="AO25">
        <v>0</v>
      </c>
      <c r="AP25">
        <v>0</v>
      </c>
      <c r="AQ25">
        <v>1</v>
      </c>
      <c r="AR25" t="s">
        <v>240</v>
      </c>
      <c r="AS25">
        <v>1</v>
      </c>
      <c r="AT25">
        <v>0</v>
      </c>
      <c r="AU25">
        <v>1</v>
      </c>
      <c r="AV25">
        <v>0</v>
      </c>
      <c r="AW25">
        <v>0</v>
      </c>
      <c r="AX25">
        <v>35</v>
      </c>
      <c r="AY25">
        <v>0</v>
      </c>
      <c r="AZ25">
        <v>0</v>
      </c>
      <c r="BA25">
        <v>0</v>
      </c>
      <c r="BB25" s="9">
        <v>85.8</v>
      </c>
      <c r="BC25" s="9">
        <v>66.1</v>
      </c>
      <c r="BD25" s="9">
        <v>80.8</v>
      </c>
      <c r="BE25" s="9">
        <v>66.1</v>
      </c>
      <c r="BF25" s="9">
        <v>73.6</v>
      </c>
      <c r="BG25" s="9">
        <v>73.7</v>
      </c>
      <c r="BH25" s="9">
        <v>83.4</v>
      </c>
      <c r="BI25" s="9">
        <v>67.4</v>
      </c>
      <c r="BJ25" s="9">
        <v>69.4</v>
      </c>
      <c r="BK25" s="9">
        <v>81.5</v>
      </c>
      <c r="BL25" s="9">
        <v>62.1</v>
      </c>
      <c r="BM25" s="9">
        <v>76.3</v>
      </c>
      <c r="BN25" s="9">
        <v>82.1</v>
      </c>
      <c r="BO25" s="9">
        <v>66.2</v>
      </c>
      <c r="BP25" s="9">
        <v>46.8</v>
      </c>
      <c r="BQ25" s="9">
        <v>52.2</v>
      </c>
      <c r="BR25" s="9">
        <v>53.5</v>
      </c>
      <c r="BS25" s="9">
        <v>65.8</v>
      </c>
      <c r="BT25" s="9">
        <v>68.5</v>
      </c>
      <c r="BU25" s="9">
        <v>86.2</v>
      </c>
      <c r="BV25" s="9">
        <v>89.6</v>
      </c>
      <c r="BW25" s="9">
        <v>68.5</v>
      </c>
      <c r="BX25" s="9">
        <v>35.3</v>
      </c>
      <c r="BY25" s="9">
        <v>29.2</v>
      </c>
      <c r="BZ25" s="9">
        <v>52.5</v>
      </c>
      <c r="CA25" s="9">
        <v>50.1</v>
      </c>
      <c r="CB25" s="9">
        <v>49.7</v>
      </c>
      <c r="CC25" s="9">
        <v>48.6</v>
      </c>
      <c r="CD25" s="9">
        <v>44.3</v>
      </c>
      <c r="CE25" s="9">
        <v>45.9</v>
      </c>
      <c r="CF25" s="9">
        <v>36.5</v>
      </c>
      <c r="CG25" s="9">
        <v>35.7</v>
      </c>
      <c r="CH25" s="9">
        <v>75.4</v>
      </c>
      <c r="CI25" s="9">
        <v>63.2</v>
      </c>
      <c r="CJ25" s="9">
        <v>81.8</v>
      </c>
      <c r="CK25" s="9">
        <v>55.9</v>
      </c>
      <c r="CL25" s="9">
        <v>51.8</v>
      </c>
      <c r="CM25" s="9">
        <v>69</v>
      </c>
      <c r="CN25" s="9">
        <v>55.2</v>
      </c>
      <c r="CO25" s="9">
        <v>46.6</v>
      </c>
      <c r="CP25" s="9">
        <v>57</v>
      </c>
      <c r="CQ25" s="9">
        <v>57.6</v>
      </c>
      <c r="CR25" s="9">
        <v>54.7</v>
      </c>
      <c r="CS25" s="9">
        <v>80.7</v>
      </c>
      <c r="CT25" s="9">
        <v>88.1</v>
      </c>
      <c r="CU25" s="9">
        <v>40.9</v>
      </c>
      <c r="CV25" s="9">
        <v>54.9</v>
      </c>
      <c r="CW25" s="9">
        <v>64.7</v>
      </c>
      <c r="CX25" s="9">
        <v>51.1</v>
      </c>
      <c r="CY25" s="9">
        <v>61.3</v>
      </c>
      <c r="CZ25" s="9">
        <v>66.7</v>
      </c>
      <c r="DA25" s="9">
        <v>71.3</v>
      </c>
      <c r="DB25" s="9">
        <v>51.1</v>
      </c>
      <c r="DC25" s="9">
        <v>60.2</v>
      </c>
      <c r="DD25" s="9">
        <v>57.7</v>
      </c>
      <c r="DE25" s="9">
        <v>72.8</v>
      </c>
      <c r="DF25" s="9">
        <v>87.1</v>
      </c>
      <c r="DG25" s="9">
        <v>82.5</v>
      </c>
      <c r="DH25" s="9">
        <v>58.7</v>
      </c>
      <c r="DI25" s="9">
        <v>52.9</v>
      </c>
      <c r="DJ25" s="9">
        <v>52.7</v>
      </c>
      <c r="DK25" s="9">
        <v>46.9</v>
      </c>
      <c r="DL25" s="9">
        <v>31.7</v>
      </c>
      <c r="DM25" s="9">
        <v>56.1</v>
      </c>
      <c r="DN25" s="9">
        <v>70.9</v>
      </c>
      <c r="DO25" s="9">
        <v>60.8</v>
      </c>
      <c r="DP25" s="9">
        <v>62.8</v>
      </c>
      <c r="DQ25" s="9">
        <v>63.2</v>
      </c>
      <c r="DR25" s="9">
        <v>49.4</v>
      </c>
      <c r="DS25" s="9">
        <v>59.5</v>
      </c>
      <c r="DT25" s="9">
        <v>28.5</v>
      </c>
      <c r="DU25" s="9">
        <v>20.2</v>
      </c>
      <c r="DV25" s="9">
        <v>88.1</v>
      </c>
      <c r="DW25" s="9">
        <v>88.5</v>
      </c>
      <c r="DX25" s="9">
        <v>10.7</v>
      </c>
      <c r="DY25" s="9">
        <v>39.5</v>
      </c>
      <c r="DZ25" s="9">
        <v>17.1</v>
      </c>
      <c r="EA25" s="9">
        <v>58.7</v>
      </c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>
        <v>4904</v>
      </c>
      <c r="IB25">
        <v>898</v>
      </c>
      <c r="IC25" t="s">
        <v>258</v>
      </c>
      <c r="ID25">
        <v>1</v>
      </c>
      <c r="IE25">
        <v>3</v>
      </c>
      <c r="IF25">
        <v>2</v>
      </c>
      <c r="IG25" t="s">
        <v>240</v>
      </c>
      <c r="IH25" s="8">
        <v>0</v>
      </c>
      <c r="II25" s="8">
        <v>0</v>
      </c>
      <c r="IJ25" s="8">
        <v>0</v>
      </c>
      <c r="IK25" s="8">
        <v>0</v>
      </c>
      <c r="IL25" s="8">
        <v>1</v>
      </c>
      <c r="IM25" s="8">
        <v>0</v>
      </c>
      <c r="IN25" s="8">
        <v>0</v>
      </c>
      <c r="IO25">
        <v>0</v>
      </c>
      <c r="IP25">
        <v>0</v>
      </c>
      <c r="IQ25" s="13">
        <f>2002-1969</f>
        <v>33</v>
      </c>
      <c r="IR25">
        <v>4</v>
      </c>
      <c r="IS25">
        <v>0</v>
      </c>
      <c r="IT25">
        <v>0</v>
      </c>
      <c r="IU25">
        <v>1</v>
      </c>
      <c r="IV25">
        <v>1</v>
      </c>
    </row>
    <row r="26" spans="1:256" ht="12.75">
      <c r="A26" t="s">
        <v>280</v>
      </c>
      <c r="B26">
        <v>13</v>
      </c>
      <c r="C26" t="s">
        <v>256</v>
      </c>
      <c r="D26" t="s">
        <v>281</v>
      </c>
      <c r="E26">
        <v>2002</v>
      </c>
      <c r="F26">
        <v>0</v>
      </c>
      <c r="G26" s="5">
        <v>63.937120030006305</v>
      </c>
      <c r="H26" s="5">
        <v>72.76304702909886</v>
      </c>
      <c r="I26" s="5">
        <v>64.76629476148773</v>
      </c>
      <c r="J26" s="5">
        <v>68.47863497373045</v>
      </c>
      <c r="K26" s="5">
        <v>55.78291787556733</v>
      </c>
      <c r="L26" s="5">
        <v>59.612898309501645</v>
      </c>
      <c r="M26" s="5">
        <v>63.58840731291401</v>
      </c>
      <c r="N26" s="5">
        <v>66.85423810205026</v>
      </c>
      <c r="O26" s="5">
        <v>67.18206974053106</v>
      </c>
      <c r="P26" s="5">
        <v>51.53350854901235</v>
      </c>
      <c r="Q26" s="5">
        <v>67.62036330999882</v>
      </c>
      <c r="R26" s="7"/>
      <c r="T26" s="6"/>
      <c r="U26" s="7"/>
      <c r="V26" s="7"/>
      <c r="W26" s="7"/>
      <c r="X26" s="7"/>
      <c r="Y26">
        <v>7</v>
      </c>
      <c r="Z26" s="7"/>
      <c r="AA26" s="7"/>
      <c r="AB26" s="7"/>
      <c r="AC26" s="7"/>
      <c r="AD26" s="7"/>
      <c r="AE26" s="7"/>
      <c r="AG26">
        <v>0</v>
      </c>
      <c r="AH26" t="s">
        <v>282</v>
      </c>
      <c r="AI26" s="8" t="s">
        <v>413</v>
      </c>
      <c r="AJ26" s="8">
        <v>19</v>
      </c>
      <c r="AK26">
        <v>0</v>
      </c>
      <c r="AL26">
        <v>1</v>
      </c>
      <c r="AN26">
        <v>1</v>
      </c>
      <c r="AO26">
        <v>0</v>
      </c>
      <c r="AP26">
        <v>0</v>
      </c>
      <c r="AQ26">
        <v>1</v>
      </c>
      <c r="AR26" s="8" t="s">
        <v>242</v>
      </c>
      <c r="AS26" s="8">
        <v>1</v>
      </c>
      <c r="AT26" s="8">
        <v>1</v>
      </c>
      <c r="AU26" s="8">
        <v>1</v>
      </c>
      <c r="AV26" s="8">
        <v>1</v>
      </c>
      <c r="AW26" s="8">
        <v>0</v>
      </c>
      <c r="AX26" s="8">
        <v>13</v>
      </c>
      <c r="AY26" s="8">
        <v>1</v>
      </c>
      <c r="AZ26" s="8">
        <v>0</v>
      </c>
      <c r="BA26" s="8">
        <v>0</v>
      </c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>
        <v>64.8</v>
      </c>
      <c r="EC26" s="9">
        <v>64.6</v>
      </c>
      <c r="ED26" s="9">
        <v>59</v>
      </c>
      <c r="EE26" s="9">
        <v>67.7</v>
      </c>
      <c r="EF26" s="9">
        <v>91</v>
      </c>
      <c r="EG26" s="9">
        <v>48.3</v>
      </c>
      <c r="EH26" s="9">
        <v>75.1</v>
      </c>
      <c r="EI26" s="9">
        <v>62.2</v>
      </c>
      <c r="EJ26" s="9">
        <v>78.9</v>
      </c>
      <c r="EK26" s="9">
        <v>67</v>
      </c>
      <c r="EL26" s="9">
        <v>65.4</v>
      </c>
      <c r="EM26" s="9">
        <v>72.2</v>
      </c>
      <c r="EN26" s="9">
        <v>63.9</v>
      </c>
      <c r="EO26" s="9">
        <v>55.3</v>
      </c>
      <c r="EP26" s="9">
        <v>44.8</v>
      </c>
      <c r="EQ26" s="9">
        <v>36.7</v>
      </c>
      <c r="ER26" s="9">
        <v>55.2</v>
      </c>
      <c r="ES26" s="9">
        <v>61</v>
      </c>
      <c r="ET26" s="9">
        <v>92</v>
      </c>
      <c r="EU26" s="9">
        <v>38.5</v>
      </c>
      <c r="EV26" s="9">
        <v>42.8</v>
      </c>
      <c r="EW26" s="9">
        <v>50.8</v>
      </c>
      <c r="EX26" s="9">
        <v>46.7</v>
      </c>
      <c r="EY26" s="9">
        <v>55.4</v>
      </c>
      <c r="EZ26" s="9">
        <v>44.5</v>
      </c>
      <c r="FA26" s="9">
        <v>48.6</v>
      </c>
      <c r="FB26" s="9">
        <v>54.6</v>
      </c>
      <c r="FC26" s="9">
        <v>75</v>
      </c>
      <c r="FD26" s="9">
        <v>80.7</v>
      </c>
      <c r="FE26" s="9">
        <v>71.2</v>
      </c>
      <c r="FF26" s="9">
        <v>47.3</v>
      </c>
      <c r="FG26" s="9">
        <v>46</v>
      </c>
      <c r="FH26" s="9">
        <v>46</v>
      </c>
      <c r="FI26" s="9">
        <v>41.8</v>
      </c>
      <c r="FJ26" s="9">
        <v>69.5</v>
      </c>
      <c r="FK26" s="9">
        <v>34.6</v>
      </c>
      <c r="FL26" s="9">
        <v>30.2</v>
      </c>
      <c r="FM26" s="9">
        <v>68.8</v>
      </c>
      <c r="FN26" s="9">
        <v>78.1</v>
      </c>
      <c r="FO26" s="9">
        <v>69.3</v>
      </c>
      <c r="FP26" s="9">
        <v>59.4</v>
      </c>
      <c r="FQ26" s="9">
        <v>56.1</v>
      </c>
      <c r="FR26" s="9">
        <v>58.7</v>
      </c>
      <c r="FS26" s="9">
        <v>67.3</v>
      </c>
      <c r="FT26" s="9">
        <v>59</v>
      </c>
      <c r="FU26" s="9">
        <v>45.5</v>
      </c>
      <c r="FV26" s="9">
        <v>47.2</v>
      </c>
      <c r="FW26" s="9">
        <v>59.8</v>
      </c>
      <c r="FX26" s="9">
        <v>73</v>
      </c>
      <c r="FY26" s="9">
        <v>49.7</v>
      </c>
      <c r="FZ26" s="9">
        <v>81.9</v>
      </c>
      <c r="GA26" s="9">
        <v>55.8</v>
      </c>
      <c r="GB26" s="9">
        <v>72.8</v>
      </c>
      <c r="GC26" s="9">
        <v>58.9</v>
      </c>
      <c r="GD26" s="9">
        <v>68.1</v>
      </c>
      <c r="GE26" s="9">
        <v>69.6</v>
      </c>
      <c r="GF26" s="9">
        <v>81.7</v>
      </c>
      <c r="GG26" s="9">
        <v>53.6</v>
      </c>
      <c r="GH26" s="9">
        <v>68.1</v>
      </c>
      <c r="GI26" s="9">
        <v>56.5</v>
      </c>
      <c r="GJ26" s="9">
        <v>83</v>
      </c>
      <c r="GK26" s="9">
        <v>52.3</v>
      </c>
      <c r="GL26" s="9">
        <v>56.2</v>
      </c>
      <c r="GM26" s="9">
        <v>44.7</v>
      </c>
      <c r="GN26" s="9">
        <v>50.7</v>
      </c>
      <c r="GO26" s="9">
        <v>31.6</v>
      </c>
      <c r="GP26" s="9">
        <v>53.5</v>
      </c>
      <c r="GQ26" s="9">
        <v>67.9</v>
      </c>
      <c r="GR26" s="9">
        <v>57.1</v>
      </c>
      <c r="GS26" s="9">
        <v>57.1</v>
      </c>
      <c r="GT26" s="9">
        <v>63.6</v>
      </c>
      <c r="GU26" s="9">
        <v>65.3</v>
      </c>
      <c r="GV26" s="9">
        <v>57.7</v>
      </c>
      <c r="GW26" s="9">
        <v>54.7</v>
      </c>
      <c r="GX26" s="9">
        <v>24.4</v>
      </c>
      <c r="GY26" s="9">
        <v>81.7</v>
      </c>
      <c r="GZ26" s="9">
        <v>81.7</v>
      </c>
      <c r="HA26" s="9">
        <v>89.3</v>
      </c>
      <c r="HB26" s="9">
        <v>86.3</v>
      </c>
      <c r="HC26" s="9">
        <v>74.1</v>
      </c>
      <c r="HD26" s="9">
        <v>34.8</v>
      </c>
      <c r="HE26" s="9">
        <v>38.3</v>
      </c>
      <c r="HF26" s="9">
        <v>17</v>
      </c>
      <c r="HG26" s="9">
        <v>34.5</v>
      </c>
      <c r="HH26" s="9">
        <v>14.1</v>
      </c>
      <c r="HI26" s="9">
        <v>61.3</v>
      </c>
      <c r="HJ26" s="9">
        <v>62</v>
      </c>
      <c r="HK26" s="9">
        <v>74.6</v>
      </c>
      <c r="HL26" s="9">
        <v>8.6</v>
      </c>
      <c r="HM26" s="9">
        <v>17.2</v>
      </c>
      <c r="HN26" s="9">
        <v>8</v>
      </c>
      <c r="HO26" s="9">
        <v>28.6</v>
      </c>
      <c r="HP26" s="9">
        <v>29.3</v>
      </c>
      <c r="HQ26" s="9">
        <v>56.1</v>
      </c>
      <c r="HR26" s="9">
        <v>39.9</v>
      </c>
      <c r="HS26" s="9">
        <v>47.9</v>
      </c>
      <c r="HT26" s="9">
        <v>58.7</v>
      </c>
      <c r="HU26" s="9">
        <v>20.6</v>
      </c>
      <c r="HV26" s="9">
        <v>19.4</v>
      </c>
      <c r="HW26" s="9">
        <v>28.8</v>
      </c>
      <c r="HX26" s="9">
        <v>11</v>
      </c>
      <c r="HY26" s="9">
        <v>21.6</v>
      </c>
      <c r="HZ26" s="9">
        <v>9.4</v>
      </c>
      <c r="IC26" t="s">
        <v>258</v>
      </c>
      <c r="ID26">
        <v>1</v>
      </c>
      <c r="IE26">
        <v>2</v>
      </c>
      <c r="IF26">
        <v>2</v>
      </c>
      <c r="IG26" s="8" t="s">
        <v>242</v>
      </c>
      <c r="IH26" s="8">
        <v>0</v>
      </c>
      <c r="II26" s="8">
        <v>0</v>
      </c>
      <c r="IJ26" s="8">
        <v>0</v>
      </c>
      <c r="IK26" s="8">
        <v>0</v>
      </c>
      <c r="IL26" s="8">
        <v>0</v>
      </c>
      <c r="IM26" s="8">
        <v>0</v>
      </c>
      <c r="IN26" s="8">
        <v>1</v>
      </c>
      <c r="IO26">
        <v>0</v>
      </c>
      <c r="IP26">
        <v>1</v>
      </c>
      <c r="IQ26" s="13">
        <v>23</v>
      </c>
      <c r="IR26">
        <v>0</v>
      </c>
      <c r="IS26">
        <v>0</v>
      </c>
      <c r="IT26">
        <v>1</v>
      </c>
      <c r="IU26">
        <v>0</v>
      </c>
      <c r="IV26">
        <v>1</v>
      </c>
    </row>
    <row r="27" spans="1:256" ht="12.75">
      <c r="A27" t="s">
        <v>280</v>
      </c>
      <c r="B27">
        <v>13</v>
      </c>
      <c r="C27" t="s">
        <v>256</v>
      </c>
      <c r="D27" t="s">
        <v>281</v>
      </c>
      <c r="E27">
        <v>2004</v>
      </c>
      <c r="F27">
        <v>0</v>
      </c>
      <c r="G27" s="5">
        <v>65</v>
      </c>
      <c r="H27" s="5">
        <v>78.3</v>
      </c>
      <c r="I27" s="5">
        <v>59.9</v>
      </c>
      <c r="J27" s="5">
        <v>75.1</v>
      </c>
      <c r="K27" s="5">
        <v>47.6</v>
      </c>
      <c r="L27" s="5">
        <v>57.3</v>
      </c>
      <c r="M27" s="5">
        <v>62.9</v>
      </c>
      <c r="N27" s="5">
        <v>60.6</v>
      </c>
      <c r="O27" s="5">
        <v>71</v>
      </c>
      <c r="P27" s="5">
        <v>27.9</v>
      </c>
      <c r="Q27" s="5">
        <v>62.3</v>
      </c>
      <c r="R27" s="7">
        <v>10231</v>
      </c>
      <c r="T27" s="7"/>
      <c r="U27" s="7"/>
      <c r="V27" s="7"/>
      <c r="W27" s="7"/>
      <c r="X27" s="7"/>
      <c r="Y27" s="6">
        <v>7</v>
      </c>
      <c r="Z27" s="7"/>
      <c r="AA27" s="6"/>
      <c r="AB27" s="7"/>
      <c r="AC27" s="7"/>
      <c r="AD27" s="7"/>
      <c r="AE27" s="7"/>
      <c r="AG27">
        <v>0</v>
      </c>
      <c r="AH27" t="s">
        <v>282</v>
      </c>
      <c r="AI27" s="8" t="s">
        <v>413</v>
      </c>
      <c r="AJ27" s="8">
        <v>19</v>
      </c>
      <c r="AK27">
        <v>0</v>
      </c>
      <c r="AL27">
        <v>1</v>
      </c>
      <c r="AN27">
        <v>1</v>
      </c>
      <c r="AO27">
        <v>0</v>
      </c>
      <c r="AP27">
        <v>0</v>
      </c>
      <c r="AQ27">
        <v>1</v>
      </c>
      <c r="AR27" s="8" t="s">
        <v>242</v>
      </c>
      <c r="AS27" s="8">
        <v>1</v>
      </c>
      <c r="AT27" s="8">
        <v>1</v>
      </c>
      <c r="AU27" s="8">
        <v>1</v>
      </c>
      <c r="AV27" s="8">
        <v>1</v>
      </c>
      <c r="AW27" s="8">
        <v>0</v>
      </c>
      <c r="AX27" s="8">
        <v>40</v>
      </c>
      <c r="AY27" s="8">
        <v>1</v>
      </c>
      <c r="AZ27" s="8">
        <v>0</v>
      </c>
      <c r="BA27" s="8">
        <v>0</v>
      </c>
      <c r="BB27" s="9">
        <v>88</v>
      </c>
      <c r="BC27" s="9">
        <v>64.9</v>
      </c>
      <c r="BD27" s="9">
        <v>77.7</v>
      </c>
      <c r="BE27" s="9">
        <v>69</v>
      </c>
      <c r="BF27" s="9">
        <v>69.3</v>
      </c>
      <c r="BG27" s="9">
        <v>73.5</v>
      </c>
      <c r="BH27" s="9">
        <v>84</v>
      </c>
      <c r="BI27" s="9">
        <v>64.8</v>
      </c>
      <c r="BJ27" s="9">
        <v>69.1</v>
      </c>
      <c r="BK27" s="9">
        <v>86.5</v>
      </c>
      <c r="BL27" s="9">
        <v>60.6</v>
      </c>
      <c r="BM27" s="9">
        <v>78.2</v>
      </c>
      <c r="BN27" s="9">
        <v>83.5</v>
      </c>
      <c r="BO27" s="9">
        <v>64.8</v>
      </c>
      <c r="BP27" s="9">
        <v>53.9</v>
      </c>
      <c r="BQ27" s="9">
        <v>47.3</v>
      </c>
      <c r="BR27" s="9">
        <v>61.3</v>
      </c>
      <c r="BS27" s="9">
        <v>68</v>
      </c>
      <c r="BT27" s="9">
        <v>64.1</v>
      </c>
      <c r="BU27" s="9">
        <v>88.1</v>
      </c>
      <c r="BV27" s="9">
        <v>90.9</v>
      </c>
      <c r="BW27" s="9">
        <v>70.5</v>
      </c>
      <c r="BX27" s="9">
        <v>35.5</v>
      </c>
      <c r="BY27" s="9">
        <v>29.2</v>
      </c>
      <c r="BZ27" s="9">
        <v>56.4</v>
      </c>
      <c r="CA27" s="9">
        <v>51.2</v>
      </c>
      <c r="CB27" s="9">
        <v>46.3</v>
      </c>
      <c r="CC27" s="9">
        <v>48.7</v>
      </c>
      <c r="CD27" s="9">
        <v>43</v>
      </c>
      <c r="CE27" s="9">
        <v>45.5</v>
      </c>
      <c r="CF27" s="9">
        <v>34.2</v>
      </c>
      <c r="CG27" s="9">
        <v>36.7</v>
      </c>
      <c r="CH27" s="9">
        <v>72.2</v>
      </c>
      <c r="CI27" s="9">
        <v>61.2</v>
      </c>
      <c r="CJ27" s="9">
        <v>82.4</v>
      </c>
      <c r="CK27" s="9">
        <v>57.4</v>
      </c>
      <c r="CL27" s="9">
        <v>55.2</v>
      </c>
      <c r="CM27" s="9">
        <v>69.1</v>
      </c>
      <c r="CN27" s="9">
        <v>60.9</v>
      </c>
      <c r="CO27" s="9">
        <v>48.8</v>
      </c>
      <c r="CP27" s="9">
        <v>60.9</v>
      </c>
      <c r="CQ27" s="9">
        <v>64.1</v>
      </c>
      <c r="CR27" s="9">
        <v>60.4</v>
      </c>
      <c r="CS27" s="9">
        <v>82.1</v>
      </c>
      <c r="CT27" s="9">
        <v>82.8</v>
      </c>
      <c r="CU27" s="9">
        <v>40.2</v>
      </c>
      <c r="CV27" s="9">
        <v>52.6</v>
      </c>
      <c r="CW27" s="9">
        <v>65.8</v>
      </c>
      <c r="CX27" s="9">
        <v>52.9</v>
      </c>
      <c r="CY27" s="9">
        <v>63.3</v>
      </c>
      <c r="CZ27" s="9">
        <v>70</v>
      </c>
      <c r="DA27" s="9">
        <v>71.9</v>
      </c>
      <c r="DB27" s="9">
        <v>53</v>
      </c>
      <c r="DC27" s="9">
        <v>62.6</v>
      </c>
      <c r="DD27" s="9">
        <v>60.3</v>
      </c>
      <c r="DE27" s="9">
        <v>77</v>
      </c>
      <c r="DF27" s="9">
        <v>93.9</v>
      </c>
      <c r="DG27" s="9">
        <v>89.6</v>
      </c>
      <c r="DH27" s="9">
        <v>60.7</v>
      </c>
      <c r="DI27" s="9">
        <v>51.5</v>
      </c>
      <c r="DJ27" s="9">
        <v>53.6</v>
      </c>
      <c r="DK27" s="9">
        <v>48.5</v>
      </c>
      <c r="DL27" s="9">
        <v>34.2</v>
      </c>
      <c r="DM27" s="9">
        <v>56.2</v>
      </c>
      <c r="DN27" s="9">
        <v>70.4</v>
      </c>
      <c r="DO27" s="9">
        <v>66.9</v>
      </c>
      <c r="DP27" s="9">
        <v>64.1</v>
      </c>
      <c r="DQ27" s="9">
        <v>67</v>
      </c>
      <c r="DR27" s="9">
        <v>53</v>
      </c>
      <c r="DS27" s="9">
        <v>67.8</v>
      </c>
      <c r="DT27" s="9">
        <v>33</v>
      </c>
      <c r="DU27" s="9">
        <v>26.3</v>
      </c>
      <c r="DV27" s="9">
        <v>89.1</v>
      </c>
      <c r="DW27" s="9">
        <v>88.1</v>
      </c>
      <c r="DX27" s="9">
        <v>11.7</v>
      </c>
      <c r="DY27" s="9">
        <v>35.5</v>
      </c>
      <c r="DZ27" s="9">
        <v>17.3</v>
      </c>
      <c r="EA27" s="9">
        <v>47.3</v>
      </c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C27" t="s">
        <v>258</v>
      </c>
      <c r="ID27">
        <v>1</v>
      </c>
      <c r="IE27">
        <v>2</v>
      </c>
      <c r="IF27">
        <v>2</v>
      </c>
      <c r="IG27" s="8" t="s">
        <v>242</v>
      </c>
      <c r="IH27" s="8">
        <v>0</v>
      </c>
      <c r="II27" s="8">
        <v>0</v>
      </c>
      <c r="IJ27" s="8">
        <v>0</v>
      </c>
      <c r="IK27" s="8">
        <v>0</v>
      </c>
      <c r="IL27" s="8">
        <v>0</v>
      </c>
      <c r="IM27" s="8">
        <v>0</v>
      </c>
      <c r="IN27" s="8">
        <v>1</v>
      </c>
      <c r="IO27">
        <v>0</v>
      </c>
      <c r="IP27">
        <v>1</v>
      </c>
      <c r="IQ27" s="13">
        <v>23</v>
      </c>
      <c r="IR27">
        <v>0</v>
      </c>
      <c r="IS27">
        <v>0</v>
      </c>
      <c r="IT27">
        <v>1</v>
      </c>
      <c r="IU27">
        <v>0</v>
      </c>
      <c r="IV27">
        <v>1</v>
      </c>
    </row>
    <row r="28" spans="1:256" ht="12.75">
      <c r="A28" t="s">
        <v>283</v>
      </c>
      <c r="B28">
        <v>14</v>
      </c>
      <c r="C28" t="s">
        <v>256</v>
      </c>
      <c r="D28" t="s">
        <v>284</v>
      </c>
      <c r="E28">
        <v>2002</v>
      </c>
      <c r="F28">
        <v>0</v>
      </c>
      <c r="G28" s="5">
        <v>65.8056567727773</v>
      </c>
      <c r="H28" s="5">
        <v>74.25588140421202</v>
      </c>
      <c r="I28" s="5">
        <v>65.2211518135855</v>
      </c>
      <c r="J28" s="5">
        <v>67.44146532889641</v>
      </c>
      <c r="K28" s="5">
        <v>50.731663253079034</v>
      </c>
      <c r="L28" s="5">
        <v>55.547911632719625</v>
      </c>
      <c r="M28" s="5">
        <v>65.77264987026538</v>
      </c>
      <c r="N28" s="5">
        <v>65.45105847035296</v>
      </c>
      <c r="O28" s="5">
        <v>66.15471886638272</v>
      </c>
      <c r="P28" s="5">
        <v>53.19080151368692</v>
      </c>
      <c r="Q28" s="5">
        <v>58.962611133093304</v>
      </c>
      <c r="R28" s="6">
        <v>21129</v>
      </c>
      <c r="T28" s="6">
        <v>0</v>
      </c>
      <c r="U28" s="6">
        <v>0</v>
      </c>
      <c r="V28" s="7">
        <v>0</v>
      </c>
      <c r="W28" s="7">
        <v>0</v>
      </c>
      <c r="X28" s="7">
        <v>0</v>
      </c>
      <c r="Y28" s="7">
        <v>0</v>
      </c>
      <c r="Z28" s="7">
        <v>22532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>
        <v>0</v>
      </c>
      <c r="AH28" t="s">
        <v>253</v>
      </c>
      <c r="AI28" s="8" t="s">
        <v>414</v>
      </c>
      <c r="AJ28" s="8">
        <v>20</v>
      </c>
      <c r="AK28">
        <v>0</v>
      </c>
      <c r="AL28">
        <v>0</v>
      </c>
      <c r="AM28">
        <v>1947</v>
      </c>
      <c r="AN28">
        <v>1</v>
      </c>
      <c r="AO28">
        <v>0</v>
      </c>
      <c r="AP28">
        <v>0</v>
      </c>
      <c r="AQ28">
        <v>1</v>
      </c>
      <c r="AR28" s="8" t="s">
        <v>243</v>
      </c>
      <c r="AS28" s="8">
        <v>1</v>
      </c>
      <c r="AT28" s="8">
        <v>0</v>
      </c>
      <c r="AU28" s="8">
        <v>1</v>
      </c>
      <c r="AV28" s="8">
        <v>0</v>
      </c>
      <c r="AW28" s="8">
        <v>0</v>
      </c>
      <c r="AX28">
        <v>49</v>
      </c>
      <c r="AY28">
        <v>0</v>
      </c>
      <c r="AZ28">
        <v>0</v>
      </c>
      <c r="BA28">
        <v>0</v>
      </c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>
        <v>69.4</v>
      </c>
      <c r="EC28" s="9">
        <v>69.5</v>
      </c>
      <c r="ED28" s="9">
        <v>50.7</v>
      </c>
      <c r="EE28" s="9">
        <v>58.5</v>
      </c>
      <c r="EF28" s="9">
        <v>95.7</v>
      </c>
      <c r="EG28" s="9">
        <v>53.6</v>
      </c>
      <c r="EH28" s="9">
        <v>84.5</v>
      </c>
      <c r="EI28" s="9">
        <v>64.5</v>
      </c>
      <c r="EJ28" s="9">
        <v>79.3</v>
      </c>
      <c r="EK28" s="9">
        <v>71.2</v>
      </c>
      <c r="EL28" s="9">
        <v>65.3</v>
      </c>
      <c r="EM28" s="9">
        <v>70.1</v>
      </c>
      <c r="EN28" s="9">
        <v>63.8</v>
      </c>
      <c r="EO28" s="9">
        <v>48.7</v>
      </c>
      <c r="EP28" s="9">
        <v>46.6</v>
      </c>
      <c r="EQ28" s="9">
        <v>32.5</v>
      </c>
      <c r="ER28" s="9">
        <v>59.4</v>
      </c>
      <c r="ES28" s="9">
        <v>56.1</v>
      </c>
      <c r="ET28" s="9">
        <v>94.6</v>
      </c>
      <c r="EU28" s="9">
        <v>34.1</v>
      </c>
      <c r="EV28" s="9">
        <v>44.2</v>
      </c>
      <c r="EW28" s="9">
        <v>42.9</v>
      </c>
      <c r="EX28" s="9">
        <v>41.3</v>
      </c>
      <c r="EY28" s="9">
        <v>43.4</v>
      </c>
      <c r="EZ28" s="9">
        <v>43.5</v>
      </c>
      <c r="FA28" s="9">
        <v>36.8</v>
      </c>
      <c r="FB28" s="9">
        <v>50.4</v>
      </c>
      <c r="FC28" s="9">
        <v>66.9</v>
      </c>
      <c r="FD28" s="9">
        <v>79.7</v>
      </c>
      <c r="FE28" s="9">
        <v>72.2</v>
      </c>
      <c r="FF28" s="9">
        <v>42.3</v>
      </c>
      <c r="FG28" s="9">
        <v>33.9</v>
      </c>
      <c r="FH28" s="9">
        <v>39.6</v>
      </c>
      <c r="FI28" s="9">
        <v>38.6</v>
      </c>
      <c r="FJ28" s="9">
        <v>66.9</v>
      </c>
      <c r="FK28" s="9">
        <v>27.1</v>
      </c>
      <c r="FL28" s="9">
        <v>27.4</v>
      </c>
      <c r="FM28" s="9">
        <v>65.8</v>
      </c>
      <c r="FN28" s="9">
        <v>80.7</v>
      </c>
      <c r="FO28" s="9">
        <v>69.2</v>
      </c>
      <c r="FP28" s="9">
        <v>57.2</v>
      </c>
      <c r="FQ28" s="9">
        <v>52</v>
      </c>
      <c r="FR28" s="9">
        <v>65.9</v>
      </c>
      <c r="FS28" s="9">
        <v>65.9</v>
      </c>
      <c r="FT28" s="9">
        <v>64.7</v>
      </c>
      <c r="FU28" s="9">
        <v>58.6</v>
      </c>
      <c r="FV28" s="9">
        <v>53.7</v>
      </c>
      <c r="FW28" s="9">
        <v>71.5</v>
      </c>
      <c r="FX28" s="9">
        <v>76.5</v>
      </c>
      <c r="FY28" s="9">
        <v>53.4</v>
      </c>
      <c r="FZ28" s="9">
        <v>80</v>
      </c>
      <c r="GA28" s="9">
        <v>61.1</v>
      </c>
      <c r="GB28" s="9">
        <v>78.1</v>
      </c>
      <c r="GC28" s="9">
        <v>62.3</v>
      </c>
      <c r="GD28" s="9">
        <v>68</v>
      </c>
      <c r="GE28" s="9">
        <v>69.1</v>
      </c>
      <c r="GF28" s="9">
        <v>84.8</v>
      </c>
      <c r="GG28" s="9">
        <v>51.9</v>
      </c>
      <c r="GH28" s="9">
        <v>45.7</v>
      </c>
      <c r="GI28" s="9">
        <v>57.9</v>
      </c>
      <c r="GJ28" s="9">
        <v>84.9</v>
      </c>
      <c r="GK28" s="9">
        <v>55.4</v>
      </c>
      <c r="GL28" s="9">
        <v>57.8</v>
      </c>
      <c r="GM28" s="9">
        <v>41.9</v>
      </c>
      <c r="GN28" s="9">
        <v>44.1</v>
      </c>
      <c r="GO28" s="9">
        <v>35.7</v>
      </c>
      <c r="GP28" s="9">
        <v>64.1</v>
      </c>
      <c r="GQ28" s="9">
        <v>70.2</v>
      </c>
      <c r="GR28" s="9">
        <v>56.2</v>
      </c>
      <c r="GS28" s="9">
        <v>56.2</v>
      </c>
      <c r="GT28" s="9">
        <v>59.5</v>
      </c>
      <c r="GU28" s="9">
        <v>56.3</v>
      </c>
      <c r="GV28" s="9">
        <v>62.1</v>
      </c>
      <c r="GW28" s="9">
        <v>36.8</v>
      </c>
      <c r="GX28" s="9">
        <v>22.8</v>
      </c>
      <c r="GY28" s="9">
        <v>80.9</v>
      </c>
      <c r="GZ28" s="9">
        <v>80.9</v>
      </c>
      <c r="HA28" s="9">
        <v>90.6</v>
      </c>
      <c r="HB28" s="9">
        <v>88</v>
      </c>
      <c r="HC28" s="9">
        <v>77.5</v>
      </c>
      <c r="HD28" s="9">
        <v>43.5</v>
      </c>
      <c r="HE28" s="9">
        <v>42.8</v>
      </c>
      <c r="HF28" s="9">
        <v>20.1</v>
      </c>
      <c r="HG28" s="9">
        <v>15.8</v>
      </c>
      <c r="HH28" s="9">
        <v>15.2</v>
      </c>
      <c r="HI28" s="9">
        <v>54.3</v>
      </c>
      <c r="HJ28" s="9">
        <v>51.3</v>
      </c>
      <c r="HK28" s="9">
        <v>64.7</v>
      </c>
      <c r="HL28" s="9">
        <v>7.1</v>
      </c>
      <c r="HM28" s="9">
        <v>18.6</v>
      </c>
      <c r="HN28" s="9">
        <v>5.1</v>
      </c>
      <c r="HO28" s="9">
        <v>25.2</v>
      </c>
      <c r="HP28" s="9">
        <v>23.7</v>
      </c>
      <c r="HQ28" s="9">
        <v>51.5</v>
      </c>
      <c r="HR28" s="9">
        <v>30.1</v>
      </c>
      <c r="HS28" s="9">
        <v>42.2</v>
      </c>
      <c r="HT28" s="9">
        <v>54.2</v>
      </c>
      <c r="HU28" s="9">
        <v>23.6</v>
      </c>
      <c r="HV28" s="9">
        <v>22.1</v>
      </c>
      <c r="HW28" s="9">
        <v>48.6</v>
      </c>
      <c r="HX28" s="9">
        <v>7.8</v>
      </c>
      <c r="HY28" s="9">
        <v>14.4</v>
      </c>
      <c r="HZ28" s="9">
        <v>5</v>
      </c>
      <c r="IC28" t="s">
        <v>258</v>
      </c>
      <c r="ID28">
        <v>1</v>
      </c>
      <c r="IE28">
        <v>3</v>
      </c>
      <c r="IF28">
        <v>2</v>
      </c>
      <c r="IG28" s="8" t="s">
        <v>243</v>
      </c>
      <c r="IH28" s="8">
        <v>0</v>
      </c>
      <c r="II28" s="8">
        <v>0</v>
      </c>
      <c r="IJ28" s="8">
        <v>0</v>
      </c>
      <c r="IK28" s="8">
        <v>0</v>
      </c>
      <c r="IL28" s="8">
        <v>0</v>
      </c>
      <c r="IM28" s="8">
        <v>0</v>
      </c>
      <c r="IN28" s="8">
        <v>0</v>
      </c>
      <c r="IO28">
        <v>1</v>
      </c>
      <c r="IP28">
        <v>0</v>
      </c>
      <c r="IQ28" s="13">
        <f>98-60</f>
        <v>38</v>
      </c>
      <c r="IR28">
        <v>3</v>
      </c>
      <c r="IS28">
        <v>0</v>
      </c>
      <c r="IT28">
        <v>0</v>
      </c>
      <c r="IU28">
        <v>1</v>
      </c>
      <c r="IV28">
        <v>1</v>
      </c>
    </row>
    <row r="29" spans="1:256" ht="12.75">
      <c r="A29" t="s">
        <v>283</v>
      </c>
      <c r="B29">
        <v>14</v>
      </c>
      <c r="C29" t="s">
        <v>256</v>
      </c>
      <c r="D29" t="s">
        <v>284</v>
      </c>
      <c r="E29">
        <v>2004</v>
      </c>
      <c r="F29">
        <v>0</v>
      </c>
      <c r="G29" s="5">
        <v>67.2</v>
      </c>
      <c r="H29" s="5">
        <v>74</v>
      </c>
      <c r="I29" s="5">
        <v>52.4</v>
      </c>
      <c r="J29" s="5">
        <v>70.8</v>
      </c>
      <c r="K29" s="5">
        <v>41.7</v>
      </c>
      <c r="L29" s="5">
        <v>49.4</v>
      </c>
      <c r="M29" s="5">
        <v>59.7</v>
      </c>
      <c r="N29" s="5">
        <v>54.2</v>
      </c>
      <c r="O29" s="5">
        <v>61.1</v>
      </c>
      <c r="P29" s="5">
        <v>28.6</v>
      </c>
      <c r="Q29" s="5">
        <v>58.7</v>
      </c>
      <c r="R29" s="7">
        <v>51875</v>
      </c>
      <c r="S29">
        <v>3718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21129</v>
      </c>
      <c r="AA29" s="6">
        <v>0</v>
      </c>
      <c r="AB29" s="6">
        <v>0</v>
      </c>
      <c r="AC29" s="7">
        <v>0</v>
      </c>
      <c r="AD29" s="7">
        <v>0</v>
      </c>
      <c r="AE29" s="7">
        <v>0</v>
      </c>
      <c r="AF29" s="7">
        <v>0</v>
      </c>
      <c r="AG29">
        <v>0</v>
      </c>
      <c r="AH29" t="s">
        <v>253</v>
      </c>
      <c r="AI29" s="8" t="s">
        <v>415</v>
      </c>
      <c r="AJ29" s="8">
        <v>21</v>
      </c>
      <c r="AK29">
        <v>0</v>
      </c>
      <c r="AL29">
        <v>0</v>
      </c>
      <c r="AM29">
        <v>1947</v>
      </c>
      <c r="AN29">
        <v>1</v>
      </c>
      <c r="AO29">
        <v>0</v>
      </c>
      <c r="AP29">
        <v>0</v>
      </c>
      <c r="AQ29">
        <v>1</v>
      </c>
      <c r="AR29" s="8" t="s">
        <v>267</v>
      </c>
      <c r="AS29" s="8">
        <v>1</v>
      </c>
      <c r="AT29" s="8">
        <v>0</v>
      </c>
      <c r="AU29" s="8">
        <v>1</v>
      </c>
      <c r="AV29" s="8">
        <v>0</v>
      </c>
      <c r="AW29" s="8">
        <v>0</v>
      </c>
      <c r="AX29">
        <v>30</v>
      </c>
      <c r="AY29">
        <v>0</v>
      </c>
      <c r="AZ29">
        <v>0</v>
      </c>
      <c r="BA29">
        <v>0</v>
      </c>
      <c r="BB29" s="9">
        <v>87.5</v>
      </c>
      <c r="BC29" s="9">
        <v>71.5</v>
      </c>
      <c r="BD29" s="9">
        <v>80.9</v>
      </c>
      <c r="BE29" s="9">
        <v>66.7</v>
      </c>
      <c r="BF29" s="9">
        <v>72.3</v>
      </c>
      <c r="BG29" s="9">
        <v>75</v>
      </c>
      <c r="BH29" s="9">
        <v>88.1</v>
      </c>
      <c r="BI29" s="9">
        <v>70.8</v>
      </c>
      <c r="BJ29" s="9">
        <v>60.1</v>
      </c>
      <c r="BK29" s="9">
        <v>85.3</v>
      </c>
      <c r="BL29" s="9">
        <v>63.4</v>
      </c>
      <c r="BM29" s="9">
        <v>86.4</v>
      </c>
      <c r="BN29" s="9">
        <v>82.7</v>
      </c>
      <c r="BO29" s="9">
        <v>64.4</v>
      </c>
      <c r="BP29" s="9">
        <v>47.8</v>
      </c>
      <c r="BQ29" s="9">
        <v>56.4</v>
      </c>
      <c r="BR29" s="9">
        <v>54.8</v>
      </c>
      <c r="BS29" s="9">
        <v>63.3</v>
      </c>
      <c r="BT29" s="9">
        <v>68.1</v>
      </c>
      <c r="BU29" s="9">
        <v>88.7</v>
      </c>
      <c r="BV29" s="9">
        <v>95</v>
      </c>
      <c r="BW29" s="9">
        <v>75.7</v>
      </c>
      <c r="BX29" s="9">
        <v>29.7</v>
      </c>
      <c r="BY29" s="9">
        <v>30.2</v>
      </c>
      <c r="BZ29" s="9">
        <v>41.4</v>
      </c>
      <c r="CA29" s="9">
        <v>46.7</v>
      </c>
      <c r="CB29" s="9">
        <v>38.9</v>
      </c>
      <c r="CC29" s="9">
        <v>38.8</v>
      </c>
      <c r="CD29" s="9">
        <v>36.6</v>
      </c>
      <c r="CE29" s="9">
        <v>35.6</v>
      </c>
      <c r="CF29" s="9">
        <v>28.2</v>
      </c>
      <c r="CG29" s="9">
        <v>30.3</v>
      </c>
      <c r="CH29" s="9">
        <v>67.5</v>
      </c>
      <c r="CI29" s="9">
        <v>56.9</v>
      </c>
      <c r="CJ29" s="9">
        <v>79.9</v>
      </c>
      <c r="CK29" s="9">
        <v>49.9</v>
      </c>
      <c r="CL29" s="9">
        <v>61.5</v>
      </c>
      <c r="CM29" s="9">
        <v>67.3</v>
      </c>
      <c r="CN29" s="9">
        <v>50.9</v>
      </c>
      <c r="CO29" s="9">
        <v>41.9</v>
      </c>
      <c r="CP29" s="9">
        <v>46.7</v>
      </c>
      <c r="CQ29" s="9">
        <v>58</v>
      </c>
      <c r="CR29" s="9">
        <v>57.8</v>
      </c>
      <c r="CS29" s="9">
        <v>87.6</v>
      </c>
      <c r="CT29" s="9">
        <v>87.6</v>
      </c>
      <c r="CU29" s="9">
        <v>49.4</v>
      </c>
      <c r="CV29" s="9">
        <v>45.8</v>
      </c>
      <c r="CW29" s="9">
        <v>66.3</v>
      </c>
      <c r="CX29" s="9">
        <v>53</v>
      </c>
      <c r="CY29" s="9">
        <v>59</v>
      </c>
      <c r="CZ29" s="9">
        <v>65.1</v>
      </c>
      <c r="DA29" s="9">
        <v>72.6</v>
      </c>
      <c r="DB29" s="9">
        <v>62.6</v>
      </c>
      <c r="DC29" s="9">
        <v>74.5</v>
      </c>
      <c r="DD29" s="9">
        <v>60.1</v>
      </c>
      <c r="DE29" s="9">
        <v>78.2</v>
      </c>
      <c r="DF29" s="9">
        <v>89</v>
      </c>
      <c r="DG29" s="9">
        <v>83.9</v>
      </c>
      <c r="DH29" s="9">
        <v>60.5</v>
      </c>
      <c r="DI29" s="9">
        <v>50.2</v>
      </c>
      <c r="DJ29" s="9">
        <v>45.2</v>
      </c>
      <c r="DK29" s="9">
        <v>40.5</v>
      </c>
      <c r="DL29" s="9">
        <v>42.2</v>
      </c>
      <c r="DM29" s="9">
        <v>68.4</v>
      </c>
      <c r="DN29" s="9">
        <v>72</v>
      </c>
      <c r="DO29" s="9">
        <v>60.7</v>
      </c>
      <c r="DP29" s="9">
        <v>62.3</v>
      </c>
      <c r="DQ29" s="9">
        <v>56.3</v>
      </c>
      <c r="DR29" s="9">
        <v>44.6</v>
      </c>
      <c r="DS29" s="9">
        <v>68</v>
      </c>
      <c r="DT29" s="9">
        <v>33.1</v>
      </c>
      <c r="DU29" s="9">
        <v>23.1</v>
      </c>
      <c r="DV29" s="9">
        <v>85.4</v>
      </c>
      <c r="DW29" s="9">
        <v>86.1</v>
      </c>
      <c r="DX29" s="9">
        <v>16.9</v>
      </c>
      <c r="DY29" s="9">
        <v>34.9</v>
      </c>
      <c r="DZ29" s="9">
        <v>24</v>
      </c>
      <c r="EA29" s="9">
        <v>53.4</v>
      </c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>
        <v>17785</v>
      </c>
      <c r="IB29">
        <v>3718</v>
      </c>
      <c r="IC29" t="s">
        <v>258</v>
      </c>
      <c r="ID29">
        <v>1</v>
      </c>
      <c r="IE29">
        <v>3</v>
      </c>
      <c r="IF29">
        <v>2</v>
      </c>
      <c r="IG29" s="8" t="s">
        <v>267</v>
      </c>
      <c r="IH29" s="8">
        <v>0</v>
      </c>
      <c r="II29" s="8">
        <v>0</v>
      </c>
      <c r="IJ29" s="8">
        <v>0</v>
      </c>
      <c r="IK29" s="8">
        <v>0</v>
      </c>
      <c r="IL29" s="8">
        <v>0</v>
      </c>
      <c r="IM29" s="8">
        <v>0</v>
      </c>
      <c r="IN29" s="8">
        <v>0</v>
      </c>
      <c r="IO29">
        <v>0</v>
      </c>
      <c r="IP29">
        <v>1</v>
      </c>
      <c r="IQ29" s="13">
        <f>2002-1968</f>
        <v>34</v>
      </c>
      <c r="IR29">
        <v>3</v>
      </c>
      <c r="IS29">
        <v>0</v>
      </c>
      <c r="IT29">
        <v>0</v>
      </c>
      <c r="IU29">
        <v>0</v>
      </c>
      <c r="IV29">
        <v>0</v>
      </c>
    </row>
    <row r="30" spans="1:256" ht="12.75">
      <c r="A30" t="s">
        <v>285</v>
      </c>
      <c r="B30">
        <v>15</v>
      </c>
      <c r="C30" t="s">
        <v>286</v>
      </c>
      <c r="D30" t="s">
        <v>281</v>
      </c>
      <c r="E30">
        <v>2002</v>
      </c>
      <c r="F30">
        <v>0</v>
      </c>
      <c r="G30" s="5">
        <v>64.12050165968458</v>
      </c>
      <c r="H30" s="5">
        <v>73.09948189221114</v>
      </c>
      <c r="I30" s="5">
        <v>62.90193091199434</v>
      </c>
      <c r="J30" s="5">
        <v>66.98588594751192</v>
      </c>
      <c r="K30" s="5">
        <v>54.04259061925459</v>
      </c>
      <c r="L30" s="5">
        <v>57.68986476114651</v>
      </c>
      <c r="M30" s="5">
        <v>61.90453773751846</v>
      </c>
      <c r="N30" s="5">
        <v>66.36971005934001</v>
      </c>
      <c r="O30" s="5">
        <v>65.80511105611805</v>
      </c>
      <c r="P30" s="5">
        <v>51.50414962201047</v>
      </c>
      <c r="Q30" s="5">
        <v>64.47096015861646</v>
      </c>
      <c r="R30" s="7"/>
      <c r="T30" s="7"/>
      <c r="U30" s="7"/>
      <c r="V30" s="7"/>
      <c r="W30" s="7"/>
      <c r="X30" s="7"/>
      <c r="Y30" s="7">
        <v>7</v>
      </c>
      <c r="Z30" s="7"/>
      <c r="AA30" s="7"/>
      <c r="AB30" s="7"/>
      <c r="AC30" s="7"/>
      <c r="AD30" s="7"/>
      <c r="AE30" s="7"/>
      <c r="AG30">
        <v>0</v>
      </c>
      <c r="AH30" t="s">
        <v>282</v>
      </c>
      <c r="AI30" s="8" t="s">
        <v>416</v>
      </c>
      <c r="AJ30" s="8">
        <v>22</v>
      </c>
      <c r="AK30">
        <v>0</v>
      </c>
      <c r="AL30">
        <v>1</v>
      </c>
      <c r="AN30">
        <v>1</v>
      </c>
      <c r="AO30">
        <v>0</v>
      </c>
      <c r="AP30">
        <v>0</v>
      </c>
      <c r="AQ30">
        <v>1</v>
      </c>
      <c r="AR30" t="s">
        <v>238</v>
      </c>
      <c r="AS30">
        <v>1</v>
      </c>
      <c r="AT30">
        <v>0</v>
      </c>
      <c r="AU30">
        <v>1</v>
      </c>
      <c r="AV30">
        <v>1</v>
      </c>
      <c r="AW30">
        <v>0</v>
      </c>
      <c r="AX30">
        <v>15</v>
      </c>
      <c r="AY30">
        <v>0</v>
      </c>
      <c r="AZ30">
        <v>0</v>
      </c>
      <c r="BA30">
        <v>0</v>
      </c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>
        <v>64.8</v>
      </c>
      <c r="EC30" s="9">
        <v>64.6</v>
      </c>
      <c r="ED30" s="9">
        <v>59</v>
      </c>
      <c r="EE30" s="9">
        <v>67.7</v>
      </c>
      <c r="EF30" s="9">
        <v>91</v>
      </c>
      <c r="EG30" s="9">
        <v>48.3</v>
      </c>
      <c r="EH30" s="9">
        <v>75.1</v>
      </c>
      <c r="EI30" s="9">
        <v>62.2</v>
      </c>
      <c r="EJ30" s="9">
        <v>78.9</v>
      </c>
      <c r="EK30" s="9">
        <v>67</v>
      </c>
      <c r="EL30" s="9">
        <v>65.4</v>
      </c>
      <c r="EM30" s="9">
        <v>72.2</v>
      </c>
      <c r="EN30" s="9">
        <v>63.9</v>
      </c>
      <c r="EO30" s="9">
        <v>55.3</v>
      </c>
      <c r="EP30" s="9">
        <v>44.8</v>
      </c>
      <c r="EQ30" s="9">
        <v>36.7</v>
      </c>
      <c r="ER30" s="9">
        <v>55.2</v>
      </c>
      <c r="ES30" s="9">
        <v>61</v>
      </c>
      <c r="ET30" s="9">
        <v>92</v>
      </c>
      <c r="EU30" s="9">
        <v>38.5</v>
      </c>
      <c r="EV30" s="9">
        <v>42.8</v>
      </c>
      <c r="EW30" s="9">
        <v>50.8</v>
      </c>
      <c r="EX30" s="9">
        <v>46.7</v>
      </c>
      <c r="EY30" s="9">
        <v>55.4</v>
      </c>
      <c r="EZ30" s="9">
        <v>44.5</v>
      </c>
      <c r="FA30" s="9">
        <v>48.6</v>
      </c>
      <c r="FB30" s="9">
        <v>54.6</v>
      </c>
      <c r="FC30" s="9">
        <v>75</v>
      </c>
      <c r="FD30" s="9">
        <v>80.7</v>
      </c>
      <c r="FE30" s="9">
        <v>71.2</v>
      </c>
      <c r="FF30" s="9">
        <v>47.3</v>
      </c>
      <c r="FG30" s="9">
        <v>46</v>
      </c>
      <c r="FH30" s="9">
        <v>46</v>
      </c>
      <c r="FI30" s="9">
        <v>41.8</v>
      </c>
      <c r="FJ30" s="9">
        <v>69.5</v>
      </c>
      <c r="FK30" s="9">
        <v>34.6</v>
      </c>
      <c r="FL30" s="9">
        <v>30.2</v>
      </c>
      <c r="FM30" s="9">
        <v>68.8</v>
      </c>
      <c r="FN30" s="9">
        <v>78.1</v>
      </c>
      <c r="FO30" s="9">
        <v>69.3</v>
      </c>
      <c r="FP30" s="9">
        <v>59.4</v>
      </c>
      <c r="FQ30" s="9">
        <v>56.1</v>
      </c>
      <c r="FR30" s="9">
        <v>58.7</v>
      </c>
      <c r="FS30" s="9">
        <v>67.3</v>
      </c>
      <c r="FT30" s="9">
        <v>59</v>
      </c>
      <c r="FU30" s="9">
        <v>45.5</v>
      </c>
      <c r="FV30" s="9">
        <v>47.2</v>
      </c>
      <c r="FW30" s="9">
        <v>59.8</v>
      </c>
      <c r="FX30" s="9">
        <v>73</v>
      </c>
      <c r="FY30" s="9">
        <v>49.7</v>
      </c>
      <c r="FZ30" s="9">
        <v>81.9</v>
      </c>
      <c r="GA30" s="9">
        <v>55.8</v>
      </c>
      <c r="GB30" s="9">
        <v>72.8</v>
      </c>
      <c r="GC30" s="9">
        <v>58.9</v>
      </c>
      <c r="GD30" s="9">
        <v>68.1</v>
      </c>
      <c r="GE30" s="9">
        <v>69.6</v>
      </c>
      <c r="GF30" s="9">
        <v>81.7</v>
      </c>
      <c r="GG30" s="9">
        <v>53.6</v>
      </c>
      <c r="GH30" s="9">
        <v>68.1</v>
      </c>
      <c r="GI30" s="9">
        <v>56.5</v>
      </c>
      <c r="GJ30" s="9">
        <v>83</v>
      </c>
      <c r="GK30" s="9">
        <v>52.3</v>
      </c>
      <c r="GL30" s="9">
        <v>56.2</v>
      </c>
      <c r="GM30" s="9">
        <v>44.7</v>
      </c>
      <c r="GN30" s="9">
        <v>50.7</v>
      </c>
      <c r="GO30" s="9">
        <v>31.6</v>
      </c>
      <c r="GP30" s="9">
        <v>53.5</v>
      </c>
      <c r="GQ30" s="9">
        <v>67.9</v>
      </c>
      <c r="GR30" s="9">
        <v>57.1</v>
      </c>
      <c r="GS30" s="9">
        <v>57.1</v>
      </c>
      <c r="GT30" s="9">
        <v>63.6</v>
      </c>
      <c r="GU30" s="9">
        <v>65.3</v>
      </c>
      <c r="GV30" s="9">
        <v>57.7</v>
      </c>
      <c r="GW30" s="9">
        <v>54.7</v>
      </c>
      <c r="GX30" s="9">
        <v>24.4</v>
      </c>
      <c r="GY30" s="9">
        <v>81.7</v>
      </c>
      <c r="GZ30" s="9">
        <v>81.7</v>
      </c>
      <c r="HA30" s="9">
        <v>89.3</v>
      </c>
      <c r="HB30" s="9">
        <v>86.3</v>
      </c>
      <c r="HC30" s="9">
        <v>74.1</v>
      </c>
      <c r="HD30" s="9">
        <v>34.8</v>
      </c>
      <c r="HE30" s="9">
        <v>38.3</v>
      </c>
      <c r="HF30" s="9">
        <v>17</v>
      </c>
      <c r="HG30" s="9">
        <v>34.5</v>
      </c>
      <c r="HH30" s="9">
        <v>14.1</v>
      </c>
      <c r="HI30" s="9">
        <v>61.3</v>
      </c>
      <c r="HJ30" s="9">
        <v>62</v>
      </c>
      <c r="HK30" s="9">
        <v>74.6</v>
      </c>
      <c r="HL30" s="9">
        <v>8.6</v>
      </c>
      <c r="HM30" s="9">
        <v>17.2</v>
      </c>
      <c r="HN30" s="9">
        <v>8</v>
      </c>
      <c r="HO30" s="9">
        <v>28.6</v>
      </c>
      <c r="HP30" s="9">
        <v>29.3</v>
      </c>
      <c r="HQ30" s="9">
        <v>56.1</v>
      </c>
      <c r="HR30" s="9">
        <v>39.9</v>
      </c>
      <c r="HS30" s="9">
        <v>47.9</v>
      </c>
      <c r="HT30" s="9">
        <v>58.7</v>
      </c>
      <c r="HU30" s="9">
        <v>20.6</v>
      </c>
      <c r="HV30" s="9">
        <v>19.4</v>
      </c>
      <c r="HW30" s="9">
        <v>28.8</v>
      </c>
      <c r="HX30" s="9">
        <v>11</v>
      </c>
      <c r="HY30" s="9">
        <v>21.6</v>
      </c>
      <c r="HZ30" s="9">
        <v>9.4</v>
      </c>
      <c r="IC30" t="s">
        <v>254</v>
      </c>
      <c r="ID30">
        <v>1</v>
      </c>
      <c r="IE30">
        <v>1</v>
      </c>
      <c r="IF30">
        <v>1</v>
      </c>
      <c r="IG30" t="s">
        <v>238</v>
      </c>
      <c r="IH30">
        <v>0</v>
      </c>
      <c r="II30">
        <v>0</v>
      </c>
      <c r="IJ30">
        <v>1</v>
      </c>
      <c r="IK30">
        <v>0</v>
      </c>
      <c r="IL30">
        <v>0</v>
      </c>
      <c r="IM30">
        <v>0</v>
      </c>
      <c r="IN30">
        <v>0</v>
      </c>
      <c r="IO30">
        <v>0</v>
      </c>
      <c r="IP30">
        <v>1</v>
      </c>
      <c r="IQ30" s="13">
        <v>23</v>
      </c>
      <c r="IR30">
        <v>1</v>
      </c>
      <c r="IS30">
        <v>0</v>
      </c>
      <c r="IT30">
        <v>0</v>
      </c>
      <c r="IU30">
        <v>1</v>
      </c>
      <c r="IV30">
        <v>1</v>
      </c>
    </row>
    <row r="31" spans="1:251" ht="12.75">
      <c r="A31" t="s">
        <v>285</v>
      </c>
      <c r="B31">
        <v>15</v>
      </c>
      <c r="C31" t="s">
        <v>286</v>
      </c>
      <c r="D31" t="s">
        <v>281</v>
      </c>
      <c r="E31">
        <v>2004</v>
      </c>
      <c r="F31">
        <v>0</v>
      </c>
      <c r="G31" s="5">
        <v>64.9</v>
      </c>
      <c r="H31" s="5">
        <v>79.6</v>
      </c>
      <c r="I31" s="5">
        <v>62.2</v>
      </c>
      <c r="J31" s="5">
        <v>73.6</v>
      </c>
      <c r="K31" s="5">
        <v>53.5</v>
      </c>
      <c r="L31" s="5">
        <v>57.8</v>
      </c>
      <c r="M31" s="5">
        <v>62.9</v>
      </c>
      <c r="N31" s="5">
        <v>64.2</v>
      </c>
      <c r="O31" s="5">
        <v>68.1</v>
      </c>
      <c r="P31" s="5">
        <v>29.7</v>
      </c>
      <c r="Q31" s="5">
        <v>61.2</v>
      </c>
      <c r="R31" s="7">
        <v>62661</v>
      </c>
      <c r="T31" s="6"/>
      <c r="U31" s="6"/>
      <c r="V31" s="6"/>
      <c r="W31" s="6"/>
      <c r="X31" s="6"/>
      <c r="Y31" s="6">
        <v>4</v>
      </c>
      <c r="Z31" s="7"/>
      <c r="AA31" s="7"/>
      <c r="AB31" s="7"/>
      <c r="AC31" s="7"/>
      <c r="AD31" s="7"/>
      <c r="AE31" s="7"/>
      <c r="AG31">
        <v>0</v>
      </c>
      <c r="AH31" t="s">
        <v>282</v>
      </c>
      <c r="AI31" s="8"/>
      <c r="AJ31" s="8"/>
      <c r="AK31">
        <v>1</v>
      </c>
      <c r="AL31">
        <v>1</v>
      </c>
      <c r="AN31">
        <v>1</v>
      </c>
      <c r="AO31">
        <v>0</v>
      </c>
      <c r="AP31">
        <v>0</v>
      </c>
      <c r="BB31" s="9">
        <v>86.8</v>
      </c>
      <c r="BC31" s="9">
        <v>67.3</v>
      </c>
      <c r="BD31" s="9">
        <v>73.5</v>
      </c>
      <c r="BE31" s="9">
        <v>70</v>
      </c>
      <c r="BF31" s="9">
        <v>71.4</v>
      </c>
      <c r="BG31" s="9">
        <v>75.6</v>
      </c>
      <c r="BH31" s="9">
        <v>85</v>
      </c>
      <c r="BI31" s="9">
        <v>66.1</v>
      </c>
      <c r="BJ31" s="9">
        <v>73.6</v>
      </c>
      <c r="BK31" s="9">
        <v>86.2</v>
      </c>
      <c r="BL31" s="9">
        <v>58.3</v>
      </c>
      <c r="BM31" s="9">
        <v>79.1</v>
      </c>
      <c r="BN31" s="9">
        <v>84.8</v>
      </c>
      <c r="BO31" s="9">
        <v>66.2</v>
      </c>
      <c r="BP31" s="9">
        <v>56.1</v>
      </c>
      <c r="BQ31" s="9">
        <v>53.6</v>
      </c>
      <c r="BR31" s="9">
        <v>56.9</v>
      </c>
      <c r="BS31" s="9">
        <v>62.8</v>
      </c>
      <c r="BT31" s="9">
        <v>66.6</v>
      </c>
      <c r="BU31" s="9">
        <v>87.7</v>
      </c>
      <c r="BV31" s="9">
        <v>91.5</v>
      </c>
      <c r="BW31" s="9">
        <v>70.5</v>
      </c>
      <c r="BX31" s="9">
        <v>42.1</v>
      </c>
      <c r="BY31" s="9">
        <v>30.2</v>
      </c>
      <c r="BZ31" s="9">
        <v>54.4</v>
      </c>
      <c r="CA31" s="9">
        <v>52.8</v>
      </c>
      <c r="CB31" s="9">
        <v>55.4</v>
      </c>
      <c r="CC31" s="9">
        <v>54.2</v>
      </c>
      <c r="CD31" s="9">
        <v>47.6</v>
      </c>
      <c r="CE31" s="9">
        <v>52.4</v>
      </c>
      <c r="CF31" s="9">
        <v>36</v>
      </c>
      <c r="CG31" s="9">
        <v>40.4</v>
      </c>
      <c r="CH31" s="9">
        <v>76.7</v>
      </c>
      <c r="CI31" s="9">
        <v>65.8</v>
      </c>
      <c r="CJ31" s="9">
        <v>84.7</v>
      </c>
      <c r="CK31" s="9">
        <v>62.8</v>
      </c>
      <c r="CL31" s="9">
        <v>59</v>
      </c>
      <c r="CM31" s="9">
        <v>70.7</v>
      </c>
      <c r="CN31" s="9">
        <v>63.3</v>
      </c>
      <c r="CO31" s="9">
        <v>47.7</v>
      </c>
      <c r="CP31" s="9">
        <v>60.1</v>
      </c>
      <c r="CQ31" s="9">
        <v>64.7</v>
      </c>
      <c r="CR31" s="9">
        <v>60</v>
      </c>
      <c r="CS31" s="9">
        <v>74.4</v>
      </c>
      <c r="CT31" s="9">
        <v>81.7</v>
      </c>
      <c r="CU31" s="9">
        <v>41.9</v>
      </c>
      <c r="CV31" s="9">
        <v>51.5</v>
      </c>
      <c r="CW31" s="9">
        <v>66.5</v>
      </c>
      <c r="CX31" s="9">
        <v>47.6</v>
      </c>
      <c r="CY31" s="9">
        <v>63.1</v>
      </c>
      <c r="CZ31" s="9">
        <v>70.4</v>
      </c>
      <c r="DA31" s="9">
        <v>76.3</v>
      </c>
      <c r="DB31" s="9">
        <v>58.6</v>
      </c>
      <c r="DC31" s="9">
        <v>59.2</v>
      </c>
      <c r="DD31" s="9">
        <v>61.6</v>
      </c>
      <c r="DE31" s="9">
        <v>72.3</v>
      </c>
      <c r="DF31" s="9">
        <v>89.9</v>
      </c>
      <c r="DG31" s="9">
        <v>85.2</v>
      </c>
      <c r="DH31" s="9">
        <v>59.6</v>
      </c>
      <c r="DI31" s="9">
        <v>51.3</v>
      </c>
      <c r="DJ31" s="9">
        <v>61.5</v>
      </c>
      <c r="DK31" s="9">
        <v>50.1</v>
      </c>
      <c r="DL31" s="9">
        <v>37.2</v>
      </c>
      <c r="DM31" s="9">
        <v>56</v>
      </c>
      <c r="DN31" s="9">
        <v>71.5</v>
      </c>
      <c r="DO31" s="9">
        <v>63.5</v>
      </c>
      <c r="DP31" s="9">
        <v>63.5</v>
      </c>
      <c r="DQ31" s="9">
        <v>64.4</v>
      </c>
      <c r="DR31" s="9">
        <v>55.7</v>
      </c>
      <c r="DS31" s="9">
        <v>60</v>
      </c>
      <c r="DT31" s="9">
        <v>33.9</v>
      </c>
      <c r="DU31" s="9">
        <v>25.8</v>
      </c>
      <c r="DV31" s="9">
        <v>85.2</v>
      </c>
      <c r="DW31" s="9">
        <v>83.4</v>
      </c>
      <c r="DX31" s="9">
        <v>14.3</v>
      </c>
      <c r="DY31" s="9">
        <v>30.7</v>
      </c>
      <c r="DZ31" s="9">
        <v>23.5</v>
      </c>
      <c r="EA31" s="9">
        <v>50.3</v>
      </c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C31" t="s">
        <v>254</v>
      </c>
      <c r="IQ31" s="13"/>
    </row>
    <row r="32" spans="1:256" ht="12.75">
      <c r="A32" t="s">
        <v>287</v>
      </c>
      <c r="B32">
        <v>16</v>
      </c>
      <c r="C32" t="s">
        <v>286</v>
      </c>
      <c r="D32" t="s">
        <v>288</v>
      </c>
      <c r="E32">
        <v>2004</v>
      </c>
      <c r="F32">
        <v>0</v>
      </c>
      <c r="G32" s="5"/>
      <c r="H32" s="5">
        <v>79.5</v>
      </c>
      <c r="I32" s="5">
        <v>57.7</v>
      </c>
      <c r="J32" s="5">
        <v>73.5</v>
      </c>
      <c r="K32" s="5">
        <v>51.4</v>
      </c>
      <c r="L32" s="5">
        <v>53.1</v>
      </c>
      <c r="M32" s="5">
        <v>67.5</v>
      </c>
      <c r="N32" s="5">
        <v>56.3</v>
      </c>
      <c r="O32" s="5">
        <v>57.9</v>
      </c>
      <c r="P32" s="5">
        <v>33.1</v>
      </c>
      <c r="Q32" s="5">
        <v>62.1</v>
      </c>
      <c r="R32" s="7">
        <v>1530</v>
      </c>
      <c r="S32">
        <v>218</v>
      </c>
      <c r="T32" s="6">
        <v>0</v>
      </c>
      <c r="U32" s="6">
        <v>1</v>
      </c>
      <c r="V32" s="6">
        <v>0</v>
      </c>
      <c r="W32" s="6">
        <v>0</v>
      </c>
      <c r="X32" s="7">
        <v>0</v>
      </c>
      <c r="Y32" s="6">
        <v>0</v>
      </c>
      <c r="AC32" s="7"/>
      <c r="AF32">
        <v>0</v>
      </c>
      <c r="AG32" s="7">
        <v>0</v>
      </c>
      <c r="AH32" t="s">
        <v>253</v>
      </c>
      <c r="AI32" s="8" t="s">
        <v>417</v>
      </c>
      <c r="AJ32" s="8">
        <v>23</v>
      </c>
      <c r="AK32">
        <v>0</v>
      </c>
      <c r="AL32">
        <v>0</v>
      </c>
      <c r="AM32">
        <v>2002</v>
      </c>
      <c r="AN32">
        <v>1</v>
      </c>
      <c r="AO32">
        <v>0</v>
      </c>
      <c r="AP32">
        <v>0</v>
      </c>
      <c r="AQ32">
        <v>1</v>
      </c>
      <c r="AR32" t="s">
        <v>241</v>
      </c>
      <c r="AS32">
        <v>1</v>
      </c>
      <c r="AT32">
        <v>1</v>
      </c>
      <c r="AU32">
        <v>1</v>
      </c>
      <c r="AV32">
        <v>0</v>
      </c>
      <c r="AW32">
        <v>0</v>
      </c>
      <c r="AX32">
        <v>20</v>
      </c>
      <c r="AY32">
        <v>0</v>
      </c>
      <c r="AZ32">
        <v>0</v>
      </c>
      <c r="BA32">
        <v>0</v>
      </c>
      <c r="BB32" s="9">
        <v>87.2</v>
      </c>
      <c r="BC32" s="9">
        <v>71.8</v>
      </c>
      <c r="BD32" s="9">
        <v>75.6</v>
      </c>
      <c r="BE32" s="9">
        <v>66.8</v>
      </c>
      <c r="BF32" s="9">
        <v>73</v>
      </c>
      <c r="BG32" s="9">
        <v>74.6</v>
      </c>
      <c r="BH32" s="9">
        <v>85.1</v>
      </c>
      <c r="BI32" s="9">
        <v>60.9</v>
      </c>
      <c r="BJ32" s="9">
        <v>67.6</v>
      </c>
      <c r="BK32" s="9">
        <v>85.6</v>
      </c>
      <c r="BL32" s="9">
        <v>53.7</v>
      </c>
      <c r="BM32" s="9">
        <v>73</v>
      </c>
      <c r="BN32" s="9">
        <v>75.6</v>
      </c>
      <c r="BO32" s="9">
        <v>61.1</v>
      </c>
      <c r="BP32" s="9">
        <v>43.6</v>
      </c>
      <c r="BQ32" s="9">
        <v>51</v>
      </c>
      <c r="BR32" s="9">
        <v>43.9</v>
      </c>
      <c r="BS32" s="9">
        <v>54.3</v>
      </c>
      <c r="BT32" s="9">
        <v>66.3</v>
      </c>
      <c r="BU32" s="9">
        <v>84.9</v>
      </c>
      <c r="BV32" s="9">
        <v>92.8</v>
      </c>
      <c r="BW32" s="9">
        <v>66.9</v>
      </c>
      <c r="BX32" s="9">
        <v>40.4</v>
      </c>
      <c r="BY32" s="9">
        <v>21.7</v>
      </c>
      <c r="BZ32" s="9">
        <v>51.9</v>
      </c>
      <c r="CA32" s="9">
        <v>47.6</v>
      </c>
      <c r="CB32" s="9">
        <v>48.6</v>
      </c>
      <c r="CC32" s="9">
        <v>54</v>
      </c>
      <c r="CD32" s="9">
        <v>43.9</v>
      </c>
      <c r="CE32" s="9">
        <v>42.6</v>
      </c>
      <c r="CF32" s="9">
        <v>36.2</v>
      </c>
      <c r="CG32" s="9">
        <v>36.5</v>
      </c>
      <c r="CH32" s="9">
        <v>71.9</v>
      </c>
      <c r="CI32" s="9">
        <v>55.8</v>
      </c>
      <c r="CJ32" s="9">
        <v>84.1</v>
      </c>
      <c r="CK32" s="9">
        <v>54.3</v>
      </c>
      <c r="CL32" s="9">
        <v>53.3</v>
      </c>
      <c r="CM32" s="9">
        <v>61.4</v>
      </c>
      <c r="CN32" s="9">
        <v>53.7</v>
      </c>
      <c r="CO32" s="9">
        <v>44.4</v>
      </c>
      <c r="CP32" s="9">
        <v>54.1</v>
      </c>
      <c r="CQ32" s="9">
        <v>64.4</v>
      </c>
      <c r="CR32" s="9">
        <v>63.1</v>
      </c>
      <c r="CS32" s="9">
        <v>74.4</v>
      </c>
      <c r="CT32" s="9">
        <v>73.3</v>
      </c>
      <c r="CU32" s="9">
        <v>35.4</v>
      </c>
      <c r="CV32" s="9">
        <v>46.9</v>
      </c>
      <c r="CW32" s="9">
        <v>60</v>
      </c>
      <c r="CX32" s="9">
        <v>42.7</v>
      </c>
      <c r="CY32" s="9">
        <v>58.7</v>
      </c>
      <c r="CZ32" s="9">
        <v>70.5</v>
      </c>
      <c r="DA32" s="9">
        <v>90.6</v>
      </c>
      <c r="DB32" s="9">
        <v>62.5</v>
      </c>
      <c r="DC32" s="9">
        <v>66.8</v>
      </c>
      <c r="DD32" s="9">
        <v>58.2</v>
      </c>
      <c r="DE32" s="9">
        <v>75.1</v>
      </c>
      <c r="DF32" s="9">
        <v>93.2</v>
      </c>
      <c r="DG32" s="9">
        <v>89.1</v>
      </c>
      <c r="DH32" s="9">
        <v>57.6</v>
      </c>
      <c r="DI32" s="9">
        <v>53.6</v>
      </c>
      <c r="DJ32" s="9">
        <v>58.4</v>
      </c>
      <c r="DK32" s="9">
        <v>45.2</v>
      </c>
      <c r="DL32" s="9">
        <v>42.7</v>
      </c>
      <c r="DM32" s="9">
        <v>60.6</v>
      </c>
      <c r="DN32" s="9">
        <v>64.8</v>
      </c>
      <c r="DO32" s="9">
        <v>66.9</v>
      </c>
      <c r="DP32" s="9">
        <v>58.1</v>
      </c>
      <c r="DQ32" s="9">
        <v>63.5</v>
      </c>
      <c r="DR32" s="9">
        <v>55.8</v>
      </c>
      <c r="DS32" s="9">
        <v>64.4</v>
      </c>
      <c r="DT32" s="9">
        <v>32.3</v>
      </c>
      <c r="DU32" s="9">
        <v>22.3</v>
      </c>
      <c r="DV32" s="9">
        <v>91.6</v>
      </c>
      <c r="DW32" s="9">
        <v>88.7</v>
      </c>
      <c r="DX32" s="9">
        <v>13.1</v>
      </c>
      <c r="DY32" s="9">
        <v>30.4</v>
      </c>
      <c r="DZ32" s="9">
        <v>16.7</v>
      </c>
      <c r="EA32" s="9">
        <v>72</v>
      </c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>
        <v>1309</v>
      </c>
      <c r="IB32">
        <v>218</v>
      </c>
      <c r="IC32" t="s">
        <v>254</v>
      </c>
      <c r="ID32">
        <v>0</v>
      </c>
      <c r="IE32">
        <v>0</v>
      </c>
      <c r="IF32">
        <v>0</v>
      </c>
      <c r="IG32" t="s">
        <v>241</v>
      </c>
      <c r="IH32" s="8">
        <v>0</v>
      </c>
      <c r="II32" s="8">
        <v>0</v>
      </c>
      <c r="IJ32" s="8">
        <v>1</v>
      </c>
      <c r="IK32" s="8">
        <v>0</v>
      </c>
      <c r="IL32" s="8">
        <v>0</v>
      </c>
      <c r="IM32" s="8">
        <v>1</v>
      </c>
      <c r="IN32" s="8">
        <v>0</v>
      </c>
      <c r="IO32">
        <v>0</v>
      </c>
      <c r="IP32">
        <v>0</v>
      </c>
      <c r="IQ32" s="13">
        <v>0</v>
      </c>
      <c r="IR32">
        <v>0</v>
      </c>
      <c r="IS32">
        <v>0</v>
      </c>
      <c r="IT32">
        <v>0</v>
      </c>
      <c r="IU32">
        <v>0</v>
      </c>
      <c r="IV32">
        <v>0</v>
      </c>
    </row>
    <row r="33" spans="1:251" ht="12.75">
      <c r="A33" t="s">
        <v>289</v>
      </c>
      <c r="B33">
        <v>17</v>
      </c>
      <c r="C33" t="s">
        <v>286</v>
      </c>
      <c r="D33" t="s">
        <v>290</v>
      </c>
      <c r="E33">
        <v>2002</v>
      </c>
      <c r="F33">
        <v>0</v>
      </c>
      <c r="G33" s="5">
        <v>67.04176762283205</v>
      </c>
      <c r="H33" s="5">
        <v>73.6648383910711</v>
      </c>
      <c r="I33" s="5">
        <v>66.15363044746381</v>
      </c>
      <c r="J33" s="5">
        <v>69.19594142730156</v>
      </c>
      <c r="K33" s="5">
        <v>60.89915754623791</v>
      </c>
      <c r="L33" s="5">
        <v>62.38725554850998</v>
      </c>
      <c r="M33" s="5">
        <v>68.62789554888082</v>
      </c>
      <c r="N33" s="5">
        <v>67.69946397994015</v>
      </c>
      <c r="O33" s="5">
        <v>70.70324347549632</v>
      </c>
      <c r="P33" s="5">
        <v>53.076652900262616</v>
      </c>
      <c r="Q33" s="5">
        <v>67.32572629449959</v>
      </c>
      <c r="R33" s="6">
        <v>2236</v>
      </c>
      <c r="S33">
        <v>432</v>
      </c>
      <c r="T33" s="7">
        <v>0</v>
      </c>
      <c r="U33" s="7">
        <v>11</v>
      </c>
      <c r="V33" s="7">
        <v>0</v>
      </c>
      <c r="W33" s="7">
        <v>0</v>
      </c>
      <c r="X33" s="7">
        <v>0</v>
      </c>
      <c r="Y33" s="7">
        <v>0</v>
      </c>
      <c r="Z33" s="7">
        <v>2084</v>
      </c>
      <c r="AA33" s="7">
        <v>0</v>
      </c>
      <c r="AB33" s="7">
        <v>12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I33" s="8"/>
      <c r="AJ33" s="8"/>
      <c r="AK33">
        <v>0</v>
      </c>
      <c r="AL33">
        <v>0</v>
      </c>
      <c r="AN33">
        <v>1</v>
      </c>
      <c r="AO33">
        <v>1</v>
      </c>
      <c r="AP33">
        <v>0</v>
      </c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>
        <v>71</v>
      </c>
      <c r="EC33" s="9">
        <v>72.7</v>
      </c>
      <c r="ED33" s="9">
        <v>64.9</v>
      </c>
      <c r="EE33" s="9">
        <v>69.3</v>
      </c>
      <c r="EF33" s="9">
        <v>90.1</v>
      </c>
      <c r="EG33" s="9">
        <v>54.8</v>
      </c>
      <c r="EH33" s="9">
        <v>83.4</v>
      </c>
      <c r="EI33" s="9">
        <v>55.8</v>
      </c>
      <c r="EJ33" s="9">
        <v>81.2</v>
      </c>
      <c r="EK33" s="9">
        <v>73.5</v>
      </c>
      <c r="EL33" s="9">
        <v>70</v>
      </c>
      <c r="EM33" s="9">
        <v>74.8</v>
      </c>
      <c r="EN33" s="9">
        <v>67.7</v>
      </c>
      <c r="EO33" s="9">
        <v>65.9</v>
      </c>
      <c r="EP33" s="9">
        <v>49.2</v>
      </c>
      <c r="EQ33" s="9">
        <v>46.5</v>
      </c>
      <c r="ER33" s="9">
        <v>67.4</v>
      </c>
      <c r="ES33" s="9">
        <v>65.6</v>
      </c>
      <c r="ET33" s="9">
        <v>89.9</v>
      </c>
      <c r="EU33" s="9">
        <v>49.2</v>
      </c>
      <c r="EV33" s="9">
        <v>50.6</v>
      </c>
      <c r="EW33" s="9">
        <v>59.7</v>
      </c>
      <c r="EX33" s="9">
        <v>59.3</v>
      </c>
      <c r="EY33" s="9">
        <v>64.4</v>
      </c>
      <c r="EZ33" s="9">
        <v>45.1</v>
      </c>
      <c r="FA33" s="9">
        <v>50.3</v>
      </c>
      <c r="FB33" s="9">
        <v>60.5</v>
      </c>
      <c r="FC33" s="9">
        <v>79.6</v>
      </c>
      <c r="FD33" s="9">
        <v>83.6</v>
      </c>
      <c r="FE33" s="9">
        <v>69.9</v>
      </c>
      <c r="FF33" s="9">
        <v>58.3</v>
      </c>
      <c r="FG33" s="9">
        <v>57.4</v>
      </c>
      <c r="FH33" s="9">
        <v>62.6</v>
      </c>
      <c r="FI33" s="9">
        <v>55</v>
      </c>
      <c r="FJ33" s="9">
        <v>75.8</v>
      </c>
      <c r="FK33" s="9">
        <v>49.7</v>
      </c>
      <c r="FL33" s="9">
        <v>25.4</v>
      </c>
      <c r="FM33" s="9">
        <v>73</v>
      </c>
      <c r="FN33" s="9">
        <v>86.3</v>
      </c>
      <c r="FO33" s="9">
        <v>70.7</v>
      </c>
      <c r="FP33" s="9">
        <v>63.9</v>
      </c>
      <c r="FQ33" s="9">
        <v>61.3</v>
      </c>
      <c r="FR33" s="9">
        <v>60.6</v>
      </c>
      <c r="FS33" s="9">
        <v>70.9</v>
      </c>
      <c r="FT33" s="9">
        <v>84.9</v>
      </c>
      <c r="FU33" s="9">
        <v>62.7</v>
      </c>
      <c r="FV33" s="9">
        <v>45.6</v>
      </c>
      <c r="FW33" s="9">
        <v>76.3</v>
      </c>
      <c r="FX33" s="9">
        <v>71.7</v>
      </c>
      <c r="FY33" s="9">
        <v>55.5</v>
      </c>
      <c r="FZ33" s="9">
        <v>83.7</v>
      </c>
      <c r="GA33" s="9">
        <v>70.8</v>
      </c>
      <c r="GB33" s="9">
        <v>77</v>
      </c>
      <c r="GC33" s="9">
        <v>66.1</v>
      </c>
      <c r="GD33" s="9">
        <v>74.8</v>
      </c>
      <c r="GE33" s="9">
        <v>72.9</v>
      </c>
      <c r="GF33" s="9">
        <v>80.8</v>
      </c>
      <c r="GG33" s="9">
        <v>63.2</v>
      </c>
      <c r="GH33" s="9">
        <v>67.5</v>
      </c>
      <c r="GI33" s="9">
        <v>73.5</v>
      </c>
      <c r="GJ33" s="9">
        <v>88.1</v>
      </c>
      <c r="GK33" s="9">
        <v>63.2</v>
      </c>
      <c r="GL33" s="9">
        <v>64.6</v>
      </c>
      <c r="GM33" s="9">
        <v>54.9</v>
      </c>
      <c r="GN33" s="9">
        <v>62.1</v>
      </c>
      <c r="GO33" s="9">
        <v>40.3</v>
      </c>
      <c r="GP33" s="9">
        <v>67.5</v>
      </c>
      <c r="GQ33" s="9">
        <v>71.2</v>
      </c>
      <c r="GR33" s="9">
        <v>64.1</v>
      </c>
      <c r="GS33" s="9">
        <v>64.1</v>
      </c>
      <c r="GT33" s="9">
        <v>71.9</v>
      </c>
      <c r="GU33" s="9">
        <v>70.2</v>
      </c>
      <c r="GV33" s="9">
        <v>59.2</v>
      </c>
      <c r="GW33" s="9">
        <v>52.9</v>
      </c>
      <c r="GX33" s="9">
        <v>17.9</v>
      </c>
      <c r="GY33" s="9">
        <v>87.6</v>
      </c>
      <c r="GZ33" s="9">
        <v>87.6</v>
      </c>
      <c r="HA33" s="9">
        <v>94.4</v>
      </c>
      <c r="HB33" s="9">
        <v>89</v>
      </c>
      <c r="HC33" s="9">
        <v>79.2</v>
      </c>
      <c r="HD33" s="9">
        <v>41.6</v>
      </c>
      <c r="HE33" s="9">
        <v>49.3</v>
      </c>
      <c r="HF33" s="9">
        <v>15.5</v>
      </c>
      <c r="HG33" s="9">
        <v>32.9</v>
      </c>
      <c r="HH33" s="9">
        <v>13.1</v>
      </c>
      <c r="HI33" s="9">
        <v>70.9</v>
      </c>
      <c r="HJ33" s="9">
        <v>63.6</v>
      </c>
      <c r="HK33" s="9">
        <v>84.8</v>
      </c>
      <c r="HL33" s="9">
        <v>6.2</v>
      </c>
      <c r="HM33" s="9">
        <v>11.2</v>
      </c>
      <c r="HN33" s="9">
        <v>7.6</v>
      </c>
      <c r="HO33" s="9">
        <v>18.6</v>
      </c>
      <c r="HP33" s="9">
        <v>18.4</v>
      </c>
      <c r="HQ33" s="9">
        <v>35.3</v>
      </c>
      <c r="HR33" s="9">
        <v>33.4</v>
      </c>
      <c r="HS33" s="9">
        <v>39.5</v>
      </c>
      <c r="HT33" s="9">
        <v>58</v>
      </c>
      <c r="HU33" s="9">
        <v>12.9</v>
      </c>
      <c r="HV33" s="9">
        <v>12.8</v>
      </c>
      <c r="HW33" s="9">
        <v>22</v>
      </c>
      <c r="HX33" s="9">
        <v>10.8</v>
      </c>
      <c r="HY33" s="9">
        <v>17.9</v>
      </c>
      <c r="HZ33" s="9">
        <v>6.5</v>
      </c>
      <c r="IA33">
        <v>1792</v>
      </c>
      <c r="IB33">
        <v>432</v>
      </c>
      <c r="IC33" t="s">
        <v>254</v>
      </c>
      <c r="IQ33" s="13"/>
    </row>
    <row r="34" spans="1:256" ht="12.75">
      <c r="A34" t="s">
        <v>289</v>
      </c>
      <c r="B34">
        <v>17</v>
      </c>
      <c r="C34" t="s">
        <v>286</v>
      </c>
      <c r="D34" t="s">
        <v>290</v>
      </c>
      <c r="E34">
        <v>2004</v>
      </c>
      <c r="F34">
        <v>0</v>
      </c>
      <c r="G34" s="5">
        <v>67.2</v>
      </c>
      <c r="H34" s="5">
        <v>80.1</v>
      </c>
      <c r="I34" s="5">
        <v>64.3</v>
      </c>
      <c r="J34" s="5">
        <v>77.5</v>
      </c>
      <c r="K34" s="5">
        <v>56.8</v>
      </c>
      <c r="L34" s="5">
        <v>61.6</v>
      </c>
      <c r="M34" s="5">
        <v>70.7</v>
      </c>
      <c r="N34" s="5">
        <v>66</v>
      </c>
      <c r="O34" s="5">
        <v>68.7</v>
      </c>
      <c r="P34" s="5">
        <v>32.2</v>
      </c>
      <c r="Q34" s="5">
        <v>67.7</v>
      </c>
      <c r="R34" s="7">
        <v>2932</v>
      </c>
      <c r="S34">
        <v>571</v>
      </c>
      <c r="T34" s="6">
        <v>0</v>
      </c>
      <c r="U34" s="6">
        <v>9</v>
      </c>
      <c r="V34" s="6">
        <v>0</v>
      </c>
      <c r="W34" s="6">
        <v>1</v>
      </c>
      <c r="X34" s="6">
        <v>0</v>
      </c>
      <c r="Y34" s="6">
        <v>0</v>
      </c>
      <c r="Z34" s="6">
        <v>2236</v>
      </c>
      <c r="AA34" s="7">
        <v>0</v>
      </c>
      <c r="AB34" s="7">
        <v>11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t="s">
        <v>253</v>
      </c>
      <c r="AI34" s="8" t="s">
        <v>418</v>
      </c>
      <c r="AJ34" s="8">
        <v>24</v>
      </c>
      <c r="AK34">
        <v>0</v>
      </c>
      <c r="AL34">
        <v>0</v>
      </c>
      <c r="AN34">
        <v>1</v>
      </c>
      <c r="AO34">
        <v>1</v>
      </c>
      <c r="AP34">
        <v>0</v>
      </c>
      <c r="AQ34">
        <v>1</v>
      </c>
      <c r="AR34" t="s">
        <v>291</v>
      </c>
      <c r="AS34">
        <v>1</v>
      </c>
      <c r="AT34">
        <v>0</v>
      </c>
      <c r="AU34">
        <v>1</v>
      </c>
      <c r="AV34">
        <v>0</v>
      </c>
      <c r="AW34">
        <v>0</v>
      </c>
      <c r="AX34">
        <v>5</v>
      </c>
      <c r="AY34">
        <v>0</v>
      </c>
      <c r="AZ34">
        <v>0</v>
      </c>
      <c r="BA34">
        <v>0</v>
      </c>
      <c r="BB34" s="9">
        <v>91.1</v>
      </c>
      <c r="BC34" s="9">
        <v>76.3</v>
      </c>
      <c r="BD34" s="9">
        <v>77.9</v>
      </c>
      <c r="BE34" s="9">
        <v>73.7</v>
      </c>
      <c r="BF34" s="9">
        <v>75.5</v>
      </c>
      <c r="BG34" s="9">
        <v>75.6</v>
      </c>
      <c r="BH34" s="9">
        <v>81.2</v>
      </c>
      <c r="BI34" s="9">
        <v>68.7</v>
      </c>
      <c r="BJ34" s="9">
        <v>76</v>
      </c>
      <c r="BK34" s="9">
        <v>88.8</v>
      </c>
      <c r="BL34" s="9">
        <v>65</v>
      </c>
      <c r="BM34" s="9">
        <v>81.2</v>
      </c>
      <c r="BN34" s="9">
        <v>85.5</v>
      </c>
      <c r="BO34" s="9">
        <v>76.2</v>
      </c>
      <c r="BP34" s="9">
        <v>57.8</v>
      </c>
      <c r="BQ34" s="9">
        <v>54.4</v>
      </c>
      <c r="BR34" s="9">
        <v>59.1</v>
      </c>
      <c r="BS34" s="9">
        <v>61.6</v>
      </c>
      <c r="BT34" s="9">
        <v>69.9</v>
      </c>
      <c r="BU34" s="9">
        <v>88.2</v>
      </c>
      <c r="BV34" s="9">
        <v>90.1</v>
      </c>
      <c r="BW34" s="9">
        <v>70.9</v>
      </c>
      <c r="BX34" s="9">
        <v>50.1</v>
      </c>
      <c r="BY34" s="9">
        <v>29.7</v>
      </c>
      <c r="BZ34" s="9">
        <v>61.2</v>
      </c>
      <c r="CA34" s="9">
        <v>57.7</v>
      </c>
      <c r="CB34" s="9">
        <v>59.5</v>
      </c>
      <c r="CC34" s="9">
        <v>60</v>
      </c>
      <c r="CD34" s="9">
        <v>50.8</v>
      </c>
      <c r="CE34" s="9">
        <v>56.4</v>
      </c>
      <c r="CF34" s="9">
        <v>40.2</v>
      </c>
      <c r="CG34" s="9">
        <v>48.5</v>
      </c>
      <c r="CH34" s="9">
        <v>73.8</v>
      </c>
      <c r="CI34" s="9">
        <v>61.7</v>
      </c>
      <c r="CJ34" s="9">
        <v>86.9</v>
      </c>
      <c r="CK34" s="9">
        <v>61.1</v>
      </c>
      <c r="CL34" s="9">
        <v>62.9</v>
      </c>
      <c r="CM34" s="9">
        <v>74</v>
      </c>
      <c r="CN34" s="9">
        <v>66.5</v>
      </c>
      <c r="CO34" s="9">
        <v>52</v>
      </c>
      <c r="CP34" s="9">
        <v>66.8</v>
      </c>
      <c r="CQ34" s="9">
        <v>65.5</v>
      </c>
      <c r="CR34" s="9">
        <v>63.9</v>
      </c>
      <c r="CS34" s="9">
        <v>82.6</v>
      </c>
      <c r="CT34" s="9">
        <v>80</v>
      </c>
      <c r="CU34" s="9">
        <v>43.9</v>
      </c>
      <c r="CV34" s="9">
        <v>54.6</v>
      </c>
      <c r="CW34" s="9">
        <v>66.6</v>
      </c>
      <c r="CX34" s="9">
        <v>56.7</v>
      </c>
      <c r="CY34" s="9">
        <v>64.7</v>
      </c>
      <c r="CZ34" s="9">
        <v>78.5</v>
      </c>
      <c r="DA34" s="9">
        <v>87.7</v>
      </c>
      <c r="DB34" s="9">
        <v>61.4</v>
      </c>
      <c r="DC34" s="9">
        <v>73.2</v>
      </c>
      <c r="DD34" s="9">
        <v>65.5</v>
      </c>
      <c r="DE34" s="9">
        <v>75.9</v>
      </c>
      <c r="DF34" s="9">
        <v>95.9</v>
      </c>
      <c r="DG34" s="9">
        <v>91.1</v>
      </c>
      <c r="DH34" s="9">
        <v>59.9</v>
      </c>
      <c r="DI34" s="9">
        <v>50.3</v>
      </c>
      <c r="DJ34" s="9">
        <v>59</v>
      </c>
      <c r="DK34" s="9">
        <v>51.2</v>
      </c>
      <c r="DL34" s="9">
        <v>44.2</v>
      </c>
      <c r="DM34" s="9">
        <v>64.9</v>
      </c>
      <c r="DN34" s="9">
        <v>69.9</v>
      </c>
      <c r="DO34" s="9">
        <v>71.7</v>
      </c>
      <c r="DP34" s="9">
        <v>65</v>
      </c>
      <c r="DQ34" s="9">
        <v>71.7</v>
      </c>
      <c r="DR34" s="9">
        <v>59.7</v>
      </c>
      <c r="DS34" s="9">
        <v>64.4</v>
      </c>
      <c r="DT34" s="9">
        <v>30.9</v>
      </c>
      <c r="DU34" s="9">
        <v>25.2</v>
      </c>
      <c r="DV34" s="9">
        <v>93.2</v>
      </c>
      <c r="DW34" s="9">
        <v>89.6</v>
      </c>
      <c r="DX34" s="9">
        <v>11.8</v>
      </c>
      <c r="DY34" s="9">
        <v>31.7</v>
      </c>
      <c r="DZ34" s="9">
        <v>20.8</v>
      </c>
      <c r="EA34" s="9">
        <v>64.6</v>
      </c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>
        <v>2466</v>
      </c>
      <c r="IB34">
        <v>571</v>
      </c>
      <c r="IC34" t="s">
        <v>254</v>
      </c>
      <c r="ID34">
        <v>1</v>
      </c>
      <c r="IE34">
        <v>1</v>
      </c>
      <c r="IF34">
        <v>2</v>
      </c>
      <c r="IG34" t="s">
        <v>237</v>
      </c>
      <c r="IH34">
        <v>0</v>
      </c>
      <c r="II34">
        <v>1</v>
      </c>
      <c r="IJ34">
        <v>0</v>
      </c>
      <c r="IK34">
        <v>0</v>
      </c>
      <c r="IL34">
        <v>0</v>
      </c>
      <c r="IM34">
        <v>0</v>
      </c>
      <c r="IN34">
        <v>0</v>
      </c>
      <c r="IO34">
        <v>0</v>
      </c>
      <c r="IP34">
        <v>0</v>
      </c>
      <c r="IQ34" s="13">
        <f>2004-1978</f>
        <v>26</v>
      </c>
      <c r="IR34">
        <v>0</v>
      </c>
      <c r="IS34">
        <v>0</v>
      </c>
      <c r="IT34">
        <v>0</v>
      </c>
      <c r="IU34">
        <v>1</v>
      </c>
      <c r="IV34">
        <v>1</v>
      </c>
    </row>
    <row r="35" spans="1:256" ht="12.75">
      <c r="A35" t="s">
        <v>292</v>
      </c>
      <c r="B35">
        <v>18</v>
      </c>
      <c r="C35" t="s">
        <v>286</v>
      </c>
      <c r="D35" t="s">
        <v>293</v>
      </c>
      <c r="E35">
        <v>2002</v>
      </c>
      <c r="F35">
        <v>0</v>
      </c>
      <c r="G35" s="5">
        <v>65.13454844996275</v>
      </c>
      <c r="H35" s="5">
        <v>72.7424458603104</v>
      </c>
      <c r="I35" s="5">
        <v>61.359543101639815</v>
      </c>
      <c r="J35" s="5">
        <v>67.21201884725633</v>
      </c>
      <c r="K35" s="5">
        <v>53.03957105052647</v>
      </c>
      <c r="L35" s="5">
        <v>55.44739681903438</v>
      </c>
      <c r="M35" s="5">
        <v>60.99179138602685</v>
      </c>
      <c r="N35" s="5">
        <v>62.34884824220218</v>
      </c>
      <c r="O35" s="5">
        <v>63.898968757467614</v>
      </c>
      <c r="P35" s="5">
        <v>50.89770317346684</v>
      </c>
      <c r="Q35" s="5">
        <v>66.66483588854685</v>
      </c>
      <c r="R35" s="6">
        <v>1756</v>
      </c>
      <c r="S35">
        <v>198</v>
      </c>
      <c r="T35" s="6">
        <v>0</v>
      </c>
      <c r="U35" s="6">
        <v>0</v>
      </c>
      <c r="V35" s="6">
        <v>0</v>
      </c>
      <c r="W35" s="6">
        <v>0</v>
      </c>
      <c r="X35" s="7">
        <v>0</v>
      </c>
      <c r="Y35" s="7">
        <v>0</v>
      </c>
      <c r="Z35" s="6">
        <v>1709</v>
      </c>
      <c r="AA35" s="6">
        <v>0</v>
      </c>
      <c r="AB35" s="6">
        <v>0</v>
      </c>
      <c r="AC35" s="7">
        <v>0</v>
      </c>
      <c r="AD35" s="6">
        <v>0</v>
      </c>
      <c r="AE35" s="7">
        <v>0</v>
      </c>
      <c r="AF35" s="7">
        <v>0</v>
      </c>
      <c r="AG35">
        <v>0</v>
      </c>
      <c r="AH35" t="s">
        <v>253</v>
      </c>
      <c r="AI35" s="8" t="s">
        <v>419</v>
      </c>
      <c r="AJ35" s="8">
        <v>25</v>
      </c>
      <c r="AK35">
        <v>0</v>
      </c>
      <c r="AL35">
        <v>0</v>
      </c>
      <c r="AM35">
        <v>1977</v>
      </c>
      <c r="AN35">
        <v>1</v>
      </c>
      <c r="AO35">
        <v>0</v>
      </c>
      <c r="AP35">
        <v>0</v>
      </c>
      <c r="AQ35">
        <v>1</v>
      </c>
      <c r="AR35" t="s">
        <v>294</v>
      </c>
      <c r="AS35" s="8">
        <v>1</v>
      </c>
      <c r="AT35" s="8">
        <v>0</v>
      </c>
      <c r="AU35" s="8">
        <v>1</v>
      </c>
      <c r="AV35" s="8">
        <v>0</v>
      </c>
      <c r="AW35" s="8">
        <v>0</v>
      </c>
      <c r="AX35" s="15">
        <v>19</v>
      </c>
      <c r="AY35">
        <v>0</v>
      </c>
      <c r="AZ35">
        <v>0</v>
      </c>
      <c r="BA35">
        <v>0</v>
      </c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>
        <v>60.4</v>
      </c>
      <c r="EC35" s="9">
        <v>64.4</v>
      </c>
      <c r="ED35" s="9">
        <v>59.2</v>
      </c>
      <c r="EE35" s="9">
        <v>60.6</v>
      </c>
      <c r="EF35" s="9">
        <v>90.6</v>
      </c>
      <c r="EG35" s="9">
        <v>43.7</v>
      </c>
      <c r="EH35" s="9">
        <v>78.1</v>
      </c>
      <c r="EI35" s="9">
        <v>59.7</v>
      </c>
      <c r="EJ35" s="9">
        <v>80.2</v>
      </c>
      <c r="EK35" s="9">
        <v>63.8</v>
      </c>
      <c r="EL35" s="9">
        <v>61.3</v>
      </c>
      <c r="EM35" s="9">
        <v>73.4</v>
      </c>
      <c r="EN35" s="9">
        <v>60.9</v>
      </c>
      <c r="EO35" s="9">
        <v>49.9</v>
      </c>
      <c r="EP35" s="9">
        <v>36.4</v>
      </c>
      <c r="EQ35" s="9">
        <v>34.5</v>
      </c>
      <c r="ER35" s="9">
        <v>53.1</v>
      </c>
      <c r="ES35" s="9">
        <v>58.8</v>
      </c>
      <c r="ET35" s="9">
        <v>91.7</v>
      </c>
      <c r="EU35" s="9">
        <v>34.8</v>
      </c>
      <c r="EV35" s="9">
        <v>32.7</v>
      </c>
      <c r="EW35" s="9">
        <v>40.7</v>
      </c>
      <c r="EX35" s="9">
        <v>41.2</v>
      </c>
      <c r="EY35" s="9">
        <v>49.3</v>
      </c>
      <c r="EZ35" s="9">
        <v>42.7</v>
      </c>
      <c r="FA35" s="9">
        <v>42.5</v>
      </c>
      <c r="FB35" s="9">
        <v>48.1</v>
      </c>
      <c r="FC35" s="9">
        <v>73.5</v>
      </c>
      <c r="FD35" s="9">
        <v>80.8</v>
      </c>
      <c r="FE35" s="9">
        <v>71.2</v>
      </c>
      <c r="FF35" s="9">
        <v>50.4</v>
      </c>
      <c r="FG35" s="9">
        <v>44.9</v>
      </c>
      <c r="FH35" s="9">
        <v>47.6</v>
      </c>
      <c r="FI35" s="9">
        <v>35.6</v>
      </c>
      <c r="FJ35" s="9">
        <v>72.8</v>
      </c>
      <c r="FK35" s="9">
        <v>30.1</v>
      </c>
      <c r="FL35" s="9">
        <v>22.6</v>
      </c>
      <c r="FM35" s="9">
        <v>59.8</v>
      </c>
      <c r="FN35" s="9">
        <v>78.7</v>
      </c>
      <c r="FO35" s="9">
        <v>58.9</v>
      </c>
      <c r="FP35" s="9">
        <v>58</v>
      </c>
      <c r="FQ35" s="9">
        <v>47.5</v>
      </c>
      <c r="FR35" s="9">
        <v>55.6</v>
      </c>
      <c r="FS35" s="9">
        <v>65.6</v>
      </c>
      <c r="FT35" s="9">
        <v>61.7</v>
      </c>
      <c r="FU35" s="9">
        <v>52.6</v>
      </c>
      <c r="FV35" s="9">
        <v>39.8</v>
      </c>
      <c r="FW35" s="9">
        <v>58.9</v>
      </c>
      <c r="FX35" s="9">
        <v>67.5</v>
      </c>
      <c r="FY35" s="9">
        <v>50.8</v>
      </c>
      <c r="FZ35" s="9">
        <v>81</v>
      </c>
      <c r="GA35" s="9">
        <v>54.3</v>
      </c>
      <c r="GB35" s="9">
        <v>72</v>
      </c>
      <c r="GC35" s="9">
        <v>55.1</v>
      </c>
      <c r="GD35" s="9">
        <v>65.2</v>
      </c>
      <c r="GE35" s="9">
        <v>71</v>
      </c>
      <c r="GF35" s="9">
        <v>86.1</v>
      </c>
      <c r="GG35" s="9">
        <v>63.2</v>
      </c>
      <c r="GH35" s="9">
        <v>68.8</v>
      </c>
      <c r="GI35" s="9">
        <v>58</v>
      </c>
      <c r="GJ35" s="9">
        <v>84.6</v>
      </c>
      <c r="GK35" s="9">
        <v>53.3</v>
      </c>
      <c r="GL35" s="9">
        <v>50.1</v>
      </c>
      <c r="GM35" s="9">
        <v>37.5</v>
      </c>
      <c r="GN35" s="9">
        <v>48.4</v>
      </c>
      <c r="GO35" s="9">
        <v>28.8</v>
      </c>
      <c r="GP35" s="9">
        <v>50</v>
      </c>
      <c r="GQ35" s="9">
        <v>70.6</v>
      </c>
      <c r="GR35" s="9">
        <v>62.8</v>
      </c>
      <c r="GS35" s="9">
        <v>62.8</v>
      </c>
      <c r="GT35" s="9">
        <v>69.6</v>
      </c>
      <c r="GU35" s="9">
        <v>65.7</v>
      </c>
      <c r="GV35" s="9">
        <v>56.3</v>
      </c>
      <c r="GW35" s="9">
        <v>54.1</v>
      </c>
      <c r="GX35" s="9">
        <v>21</v>
      </c>
      <c r="GY35" s="9">
        <v>76.3</v>
      </c>
      <c r="GZ35" s="9">
        <v>76.3</v>
      </c>
      <c r="HA35" s="9">
        <v>88.9</v>
      </c>
      <c r="HB35" s="9">
        <v>85.6</v>
      </c>
      <c r="HC35" s="9">
        <v>71.3</v>
      </c>
      <c r="HD35" s="9">
        <v>29.8</v>
      </c>
      <c r="HE35" s="9">
        <v>37.6</v>
      </c>
      <c r="HF35" s="9">
        <v>7.1</v>
      </c>
      <c r="HG35" s="9">
        <v>28.1</v>
      </c>
      <c r="HH35" s="9">
        <v>7.6</v>
      </c>
      <c r="HI35" s="9">
        <v>57</v>
      </c>
      <c r="HJ35" s="9">
        <v>62</v>
      </c>
      <c r="HK35" s="9">
        <v>68.7</v>
      </c>
      <c r="HL35" s="9">
        <v>4.8</v>
      </c>
      <c r="HM35" s="9">
        <v>11.4</v>
      </c>
      <c r="HN35" s="9">
        <v>6</v>
      </c>
      <c r="HO35" s="9">
        <v>15.6</v>
      </c>
      <c r="HP35" s="9">
        <v>19.6</v>
      </c>
      <c r="HQ35" s="9">
        <v>26.5</v>
      </c>
      <c r="HR35" s="9">
        <v>35.8</v>
      </c>
      <c r="HS35" s="9">
        <v>46.2</v>
      </c>
      <c r="HT35" s="9">
        <v>54.7</v>
      </c>
      <c r="HU35" s="9">
        <v>11.4</v>
      </c>
      <c r="HV35" s="9">
        <v>14.6</v>
      </c>
      <c r="HW35" s="9">
        <v>21.4</v>
      </c>
      <c r="HX35" s="9">
        <v>7.3</v>
      </c>
      <c r="HY35" s="9">
        <v>20.3</v>
      </c>
      <c r="HZ35" s="9">
        <v>8.7</v>
      </c>
      <c r="IA35">
        <v>1529</v>
      </c>
      <c r="IB35">
        <v>198</v>
      </c>
      <c r="IC35" t="s">
        <v>254</v>
      </c>
      <c r="ID35">
        <v>1</v>
      </c>
      <c r="IE35">
        <v>1</v>
      </c>
      <c r="IF35">
        <v>1</v>
      </c>
      <c r="IG35" s="8" t="s">
        <v>240</v>
      </c>
      <c r="IH35">
        <v>0</v>
      </c>
      <c r="II35">
        <v>0</v>
      </c>
      <c r="IJ35">
        <v>1</v>
      </c>
      <c r="IK35">
        <v>0</v>
      </c>
      <c r="IL35">
        <v>1</v>
      </c>
      <c r="IM35">
        <v>0</v>
      </c>
      <c r="IN35">
        <v>0</v>
      </c>
      <c r="IO35">
        <v>0</v>
      </c>
      <c r="IP35">
        <v>1</v>
      </c>
      <c r="IQ35" s="13">
        <f>2001-1974</f>
        <v>27</v>
      </c>
      <c r="IR35">
        <v>2</v>
      </c>
      <c r="IS35">
        <v>0</v>
      </c>
      <c r="IT35">
        <v>0</v>
      </c>
      <c r="IU35">
        <v>1</v>
      </c>
      <c r="IV35">
        <v>1</v>
      </c>
    </row>
    <row r="36" spans="1:256" ht="12.75">
      <c r="A36" t="s">
        <v>292</v>
      </c>
      <c r="B36">
        <v>18</v>
      </c>
      <c r="C36" t="s">
        <v>286</v>
      </c>
      <c r="D36" t="s">
        <v>293</v>
      </c>
      <c r="E36">
        <v>2004</v>
      </c>
      <c r="F36">
        <v>0</v>
      </c>
      <c r="G36" s="5">
        <v>64.6</v>
      </c>
      <c r="H36" s="5">
        <v>77.8</v>
      </c>
      <c r="I36" s="5">
        <v>57.7</v>
      </c>
      <c r="J36" s="5">
        <v>71.8</v>
      </c>
      <c r="K36" s="5">
        <v>47.7</v>
      </c>
      <c r="L36" s="5">
        <v>53.7</v>
      </c>
      <c r="M36" s="5">
        <v>61.4</v>
      </c>
      <c r="N36" s="5">
        <v>62.4</v>
      </c>
      <c r="O36" s="5">
        <v>64.1</v>
      </c>
      <c r="P36" s="5">
        <v>20.8</v>
      </c>
      <c r="Q36" s="5">
        <v>63.6</v>
      </c>
      <c r="R36" s="7">
        <v>1826</v>
      </c>
      <c r="S36">
        <v>213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1756</v>
      </c>
      <c r="AA36" s="6">
        <v>0</v>
      </c>
      <c r="AB36" s="6">
        <v>0</v>
      </c>
      <c r="AC36" s="6">
        <v>0</v>
      </c>
      <c r="AD36" s="6">
        <v>0</v>
      </c>
      <c r="AE36" s="7">
        <v>0</v>
      </c>
      <c r="AF36" s="7">
        <v>0</v>
      </c>
      <c r="AG36">
        <v>0</v>
      </c>
      <c r="AH36" t="s">
        <v>253</v>
      </c>
      <c r="AI36" s="8" t="s">
        <v>420</v>
      </c>
      <c r="AJ36" s="8">
        <v>26</v>
      </c>
      <c r="AK36">
        <v>0</v>
      </c>
      <c r="AL36">
        <v>0</v>
      </c>
      <c r="AM36">
        <v>1977</v>
      </c>
      <c r="AN36">
        <v>1</v>
      </c>
      <c r="AO36">
        <v>0</v>
      </c>
      <c r="AP36">
        <v>0</v>
      </c>
      <c r="AQ36">
        <v>1</v>
      </c>
      <c r="AR36" t="s">
        <v>240</v>
      </c>
      <c r="AS36" s="8">
        <v>1</v>
      </c>
      <c r="AT36" s="8">
        <v>0</v>
      </c>
      <c r="AU36" s="8">
        <v>1</v>
      </c>
      <c r="AV36" s="8">
        <v>0</v>
      </c>
      <c r="AW36" s="8">
        <v>0</v>
      </c>
      <c r="AX36" s="15">
        <v>17</v>
      </c>
      <c r="AY36">
        <v>0</v>
      </c>
      <c r="AZ36">
        <v>0</v>
      </c>
      <c r="BA36">
        <v>0</v>
      </c>
      <c r="BB36" s="9">
        <v>89.5</v>
      </c>
      <c r="BC36" s="9">
        <v>66.9</v>
      </c>
      <c r="BD36" s="9">
        <v>76.5</v>
      </c>
      <c r="BE36" s="9">
        <v>66.6</v>
      </c>
      <c r="BF36" s="9">
        <v>73.6</v>
      </c>
      <c r="BG36" s="9">
        <v>76.6</v>
      </c>
      <c r="BH36" s="9">
        <v>86.3</v>
      </c>
      <c r="BI36" s="9">
        <v>67.9</v>
      </c>
      <c r="BJ36" s="9">
        <v>67.4</v>
      </c>
      <c r="BK36" s="9">
        <v>87.8</v>
      </c>
      <c r="BL36" s="9">
        <v>57.7</v>
      </c>
      <c r="BM36" s="9">
        <v>79.5</v>
      </c>
      <c r="BN36" s="9">
        <v>85.2</v>
      </c>
      <c r="BO36" s="9">
        <v>62.6</v>
      </c>
      <c r="BP36" s="9">
        <v>49</v>
      </c>
      <c r="BQ36" s="9">
        <v>50.4</v>
      </c>
      <c r="BR36" s="9">
        <v>45.7</v>
      </c>
      <c r="BS36" s="9">
        <v>61.3</v>
      </c>
      <c r="BT36" s="9">
        <v>62.6</v>
      </c>
      <c r="BU36" s="9">
        <v>78.4</v>
      </c>
      <c r="BV36" s="9">
        <v>89.5</v>
      </c>
      <c r="BW36" s="9">
        <v>61.1</v>
      </c>
      <c r="BX36" s="9">
        <v>33.2</v>
      </c>
      <c r="BY36" s="9">
        <v>26.4</v>
      </c>
      <c r="BZ36" s="9">
        <v>57.3</v>
      </c>
      <c r="CA36" s="9">
        <v>47.6</v>
      </c>
      <c r="CB36" s="9">
        <v>47.6</v>
      </c>
      <c r="CC36" s="9">
        <v>45.6</v>
      </c>
      <c r="CD36" s="9">
        <v>42.8</v>
      </c>
      <c r="CE36" s="9">
        <v>44.3</v>
      </c>
      <c r="CF36" s="9">
        <v>33.9</v>
      </c>
      <c r="CG36" s="9">
        <v>33.6</v>
      </c>
      <c r="CH36" s="9">
        <v>77.8</v>
      </c>
      <c r="CI36" s="9">
        <v>59.7</v>
      </c>
      <c r="CJ36" s="9">
        <v>82.4</v>
      </c>
      <c r="CK36" s="9">
        <v>57.4</v>
      </c>
      <c r="CL36" s="9">
        <v>58.9</v>
      </c>
      <c r="CM36" s="9">
        <v>70.8</v>
      </c>
      <c r="CN36" s="9">
        <v>51.3</v>
      </c>
      <c r="CO36" s="9">
        <v>38.2</v>
      </c>
      <c r="CP36" s="9">
        <v>54.4</v>
      </c>
      <c r="CQ36" s="9">
        <v>58.6</v>
      </c>
      <c r="CR36" s="9">
        <v>52</v>
      </c>
      <c r="CS36" s="9">
        <v>74.9</v>
      </c>
      <c r="CT36" s="9">
        <v>73.6</v>
      </c>
      <c r="CU36" s="9">
        <v>36.5</v>
      </c>
      <c r="CV36" s="9">
        <v>48.8</v>
      </c>
      <c r="CW36" s="9">
        <v>64.9</v>
      </c>
      <c r="CX36" s="9">
        <v>58.4</v>
      </c>
      <c r="CY36" s="9">
        <v>59</v>
      </c>
      <c r="CZ36" s="9">
        <v>75.6</v>
      </c>
      <c r="DA36" s="9">
        <v>69</v>
      </c>
      <c r="DB36" s="9">
        <v>54.9</v>
      </c>
      <c r="DC36" s="9">
        <v>56.2</v>
      </c>
      <c r="DD36" s="9">
        <v>53.1</v>
      </c>
      <c r="DE36" s="9">
        <v>72.9</v>
      </c>
      <c r="DF36" s="9">
        <v>95.7</v>
      </c>
      <c r="DG36" s="9">
        <v>90.4</v>
      </c>
      <c r="DH36" s="9">
        <v>54.5</v>
      </c>
      <c r="DI36" s="9">
        <v>42.6</v>
      </c>
      <c r="DJ36" s="9">
        <v>54.6</v>
      </c>
      <c r="DK36" s="9">
        <v>41.9</v>
      </c>
      <c r="DL36" s="9">
        <v>32.6</v>
      </c>
      <c r="DM36" s="9">
        <v>52.4</v>
      </c>
      <c r="DN36" s="9">
        <v>70.8</v>
      </c>
      <c r="DO36" s="9">
        <v>72.1</v>
      </c>
      <c r="DP36" s="9">
        <v>62.1</v>
      </c>
      <c r="DQ36" s="9">
        <v>64.3</v>
      </c>
      <c r="DR36" s="9">
        <v>54.3</v>
      </c>
      <c r="DS36" s="9">
        <v>64.5</v>
      </c>
      <c r="DT36" s="9">
        <v>26.5</v>
      </c>
      <c r="DU36" s="9">
        <v>20.9</v>
      </c>
      <c r="DV36" s="9">
        <v>86.8</v>
      </c>
      <c r="DW36" s="9">
        <v>84.6</v>
      </c>
      <c r="DX36" s="9">
        <v>5.9</v>
      </c>
      <c r="DY36" s="9">
        <v>17.2</v>
      </c>
      <c r="DZ36" s="9">
        <v>9.7</v>
      </c>
      <c r="EA36" s="9">
        <v>50.6</v>
      </c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>
        <v>1614</v>
      </c>
      <c r="IB36">
        <v>213</v>
      </c>
      <c r="IC36" t="s">
        <v>254</v>
      </c>
      <c r="ID36">
        <v>1</v>
      </c>
      <c r="IE36">
        <v>1</v>
      </c>
      <c r="IF36">
        <v>2</v>
      </c>
      <c r="IG36" s="8" t="s">
        <v>240</v>
      </c>
      <c r="IH36" s="8">
        <v>0</v>
      </c>
      <c r="II36" s="8">
        <v>0</v>
      </c>
      <c r="IJ36" s="8">
        <v>0</v>
      </c>
      <c r="IK36" s="8">
        <v>0</v>
      </c>
      <c r="IL36">
        <v>1</v>
      </c>
      <c r="IM36">
        <v>0</v>
      </c>
      <c r="IN36">
        <v>0</v>
      </c>
      <c r="IO36">
        <v>0</v>
      </c>
      <c r="IP36">
        <v>0</v>
      </c>
      <c r="IQ36" s="13">
        <f>2003-1974</f>
        <v>29</v>
      </c>
      <c r="IR36">
        <v>2</v>
      </c>
      <c r="IS36">
        <v>0</v>
      </c>
      <c r="IT36">
        <v>0</v>
      </c>
      <c r="IU36">
        <v>0</v>
      </c>
      <c r="IV36">
        <v>0</v>
      </c>
    </row>
    <row r="37" spans="1:256" ht="12.75">
      <c r="A37" t="s">
        <v>295</v>
      </c>
      <c r="B37">
        <v>19</v>
      </c>
      <c r="C37" t="s">
        <v>286</v>
      </c>
      <c r="D37" t="s">
        <v>296</v>
      </c>
      <c r="E37">
        <v>2002</v>
      </c>
      <c r="F37">
        <v>0</v>
      </c>
      <c r="G37" s="5">
        <v>64.2892037711124</v>
      </c>
      <c r="H37" s="5">
        <v>73.22228453673826</v>
      </c>
      <c r="I37" s="5">
        <v>60.88770778226738</v>
      </c>
      <c r="J37" s="5">
        <v>66.52969922243966</v>
      </c>
      <c r="K37" s="5">
        <v>51.06847702535014</v>
      </c>
      <c r="L37" s="5">
        <v>55.7139742595879</v>
      </c>
      <c r="M37" s="5">
        <v>60.17100114958233</v>
      </c>
      <c r="N37" s="5">
        <v>62.89923341435341</v>
      </c>
      <c r="O37" s="5">
        <v>64.05159132989981</v>
      </c>
      <c r="P37" s="5">
        <v>52.68851011951218</v>
      </c>
      <c r="Q37" s="5">
        <v>65.08229318224892</v>
      </c>
      <c r="R37" s="6">
        <v>4957</v>
      </c>
      <c r="S37">
        <v>510</v>
      </c>
      <c r="T37" s="6">
        <v>0</v>
      </c>
      <c r="U37" s="6">
        <v>7</v>
      </c>
      <c r="V37" s="6">
        <v>0</v>
      </c>
      <c r="W37" s="6">
        <v>0</v>
      </c>
      <c r="X37" s="7">
        <v>0</v>
      </c>
      <c r="Y37" s="7">
        <v>0</v>
      </c>
      <c r="Z37" s="6">
        <v>4847</v>
      </c>
      <c r="AA37" s="6">
        <v>0</v>
      </c>
      <c r="AB37" s="6">
        <v>7</v>
      </c>
      <c r="AC37" s="7">
        <v>0</v>
      </c>
      <c r="AD37" s="6">
        <v>0</v>
      </c>
      <c r="AE37" s="7">
        <v>0</v>
      </c>
      <c r="AF37" s="7">
        <v>0</v>
      </c>
      <c r="AG37">
        <v>0</v>
      </c>
      <c r="AH37" t="s">
        <v>253</v>
      </c>
      <c r="AI37" s="8" t="s">
        <v>421</v>
      </c>
      <c r="AJ37" s="8">
        <v>27</v>
      </c>
      <c r="AK37">
        <v>0</v>
      </c>
      <c r="AL37">
        <v>0</v>
      </c>
      <c r="AM37">
        <v>1999</v>
      </c>
      <c r="AN37">
        <v>1</v>
      </c>
      <c r="AO37">
        <v>0</v>
      </c>
      <c r="AP37">
        <v>0</v>
      </c>
      <c r="AQ37">
        <v>1</v>
      </c>
      <c r="AR37" t="s">
        <v>238</v>
      </c>
      <c r="AS37" s="8">
        <v>1</v>
      </c>
      <c r="AT37" s="8">
        <v>0</v>
      </c>
      <c r="AU37" s="8">
        <v>1</v>
      </c>
      <c r="AV37" s="8">
        <v>0</v>
      </c>
      <c r="AW37" s="8">
        <v>0</v>
      </c>
      <c r="AX37" s="16"/>
      <c r="AY37">
        <v>0</v>
      </c>
      <c r="AZ37">
        <v>0</v>
      </c>
      <c r="BA37">
        <v>0</v>
      </c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>
        <v>63</v>
      </c>
      <c r="EC37" s="9">
        <v>58.1</v>
      </c>
      <c r="ED37" s="9">
        <v>57.7</v>
      </c>
      <c r="EE37" s="9">
        <v>62.5</v>
      </c>
      <c r="EF37" s="9">
        <v>90.1</v>
      </c>
      <c r="EG37" s="9">
        <v>47.7</v>
      </c>
      <c r="EH37" s="9">
        <v>77.8</v>
      </c>
      <c r="EI37" s="9">
        <v>53.9</v>
      </c>
      <c r="EJ37" s="9">
        <v>77.3</v>
      </c>
      <c r="EK37" s="9">
        <v>66.4</v>
      </c>
      <c r="EL37" s="9">
        <v>65.7</v>
      </c>
      <c r="EM37" s="9">
        <v>69.1</v>
      </c>
      <c r="EN37" s="9">
        <v>58.2</v>
      </c>
      <c r="EO37" s="9">
        <v>46.9</v>
      </c>
      <c r="EP37" s="9">
        <v>34.6</v>
      </c>
      <c r="EQ37" s="9">
        <v>35.3</v>
      </c>
      <c r="ER37" s="9">
        <v>57</v>
      </c>
      <c r="ES37" s="9">
        <v>55.6</v>
      </c>
      <c r="ET37" s="9">
        <v>91.6</v>
      </c>
      <c r="EU37" s="9">
        <v>33.3</v>
      </c>
      <c r="EV37" s="9">
        <v>38.3</v>
      </c>
      <c r="EW37" s="9">
        <v>45.5</v>
      </c>
      <c r="EX37" s="9">
        <v>42.2</v>
      </c>
      <c r="EY37" s="9">
        <v>48</v>
      </c>
      <c r="EZ37" s="9">
        <v>38</v>
      </c>
      <c r="FA37" s="9">
        <v>38.5</v>
      </c>
      <c r="FB37" s="9">
        <v>49.2</v>
      </c>
      <c r="FC37" s="9">
        <v>72.1</v>
      </c>
      <c r="FD37" s="9">
        <v>82.2</v>
      </c>
      <c r="FE37" s="9">
        <v>68.3</v>
      </c>
      <c r="FF37" s="9">
        <v>41.8</v>
      </c>
      <c r="FG37" s="9">
        <v>39.5</v>
      </c>
      <c r="FH37" s="9">
        <v>44.4</v>
      </c>
      <c r="FI37" s="9">
        <v>37.2</v>
      </c>
      <c r="FJ37" s="9">
        <v>69.4</v>
      </c>
      <c r="FK37" s="9">
        <v>29.8</v>
      </c>
      <c r="FL37" s="9">
        <v>22</v>
      </c>
      <c r="FM37" s="9">
        <v>64.7</v>
      </c>
      <c r="FN37" s="9">
        <v>81</v>
      </c>
      <c r="FO37" s="9">
        <v>66.7</v>
      </c>
      <c r="FP37" s="9">
        <v>52.4</v>
      </c>
      <c r="FQ37" s="9">
        <v>51.1</v>
      </c>
      <c r="FR37" s="9">
        <v>54.1</v>
      </c>
      <c r="FS37" s="9">
        <v>61</v>
      </c>
      <c r="FT37" s="9">
        <v>71.3</v>
      </c>
      <c r="FU37" s="9">
        <v>48.6</v>
      </c>
      <c r="FV37" s="9">
        <v>44.1</v>
      </c>
      <c r="FW37" s="9">
        <v>56.8</v>
      </c>
      <c r="FX37" s="9">
        <v>70.1</v>
      </c>
      <c r="FY37" s="9">
        <v>47.2</v>
      </c>
      <c r="FZ37" s="9">
        <v>81.6</v>
      </c>
      <c r="GA37" s="9">
        <v>53.5</v>
      </c>
      <c r="GB37" s="9">
        <v>71.4</v>
      </c>
      <c r="GC37" s="9">
        <v>59.9</v>
      </c>
      <c r="GD37" s="9">
        <v>66.5</v>
      </c>
      <c r="GE37" s="9">
        <v>72.4</v>
      </c>
      <c r="GF37" s="9">
        <v>82.8</v>
      </c>
      <c r="GG37" s="9">
        <v>62.2</v>
      </c>
      <c r="GH37" s="9">
        <v>62.3</v>
      </c>
      <c r="GI37" s="9">
        <v>60.5</v>
      </c>
      <c r="GJ37" s="9">
        <v>81.5</v>
      </c>
      <c r="GK37" s="9">
        <v>53.9</v>
      </c>
      <c r="GL37" s="9">
        <v>55.4</v>
      </c>
      <c r="GM37" s="9">
        <v>39.4</v>
      </c>
      <c r="GN37" s="9">
        <v>44</v>
      </c>
      <c r="GO37" s="9">
        <v>27.8</v>
      </c>
      <c r="GP37" s="9">
        <v>47.3</v>
      </c>
      <c r="GQ37" s="9">
        <v>70.1</v>
      </c>
      <c r="GR37" s="9">
        <v>55</v>
      </c>
      <c r="GS37" s="9">
        <v>55</v>
      </c>
      <c r="GT37" s="9">
        <v>69.5</v>
      </c>
      <c r="GU37" s="9">
        <v>64.4</v>
      </c>
      <c r="GV37" s="9">
        <v>57.3</v>
      </c>
      <c r="GW37" s="9">
        <v>47.8</v>
      </c>
      <c r="GX37" s="9">
        <v>23.1</v>
      </c>
      <c r="GY37" s="9">
        <v>85.5</v>
      </c>
      <c r="GZ37" s="9">
        <v>85.5</v>
      </c>
      <c r="HA37" s="9">
        <v>93.4</v>
      </c>
      <c r="HB37" s="9">
        <v>89.6</v>
      </c>
      <c r="HC37" s="9">
        <v>80.9</v>
      </c>
      <c r="HD37" s="9">
        <v>40.2</v>
      </c>
      <c r="HE37" s="9">
        <v>45.5</v>
      </c>
      <c r="HF37" s="9">
        <v>21.7</v>
      </c>
      <c r="HG37" s="9">
        <v>27.1</v>
      </c>
      <c r="HH37" s="9">
        <v>19.2</v>
      </c>
      <c r="HI37" s="9">
        <v>63.1</v>
      </c>
      <c r="HJ37" s="9">
        <v>54.6</v>
      </c>
      <c r="HK37" s="9">
        <v>72.2</v>
      </c>
      <c r="HL37" s="9">
        <v>8.4</v>
      </c>
      <c r="HM37" s="9">
        <v>10.6</v>
      </c>
      <c r="HN37" s="9">
        <v>9.4</v>
      </c>
      <c r="HO37" s="9">
        <v>17.9</v>
      </c>
      <c r="HP37" s="9">
        <v>23.6</v>
      </c>
      <c r="HQ37" s="9">
        <v>38.3</v>
      </c>
      <c r="HR37" s="9">
        <v>27.3</v>
      </c>
      <c r="HS37" s="9">
        <v>38.1</v>
      </c>
      <c r="HT37" s="9">
        <v>51.7</v>
      </c>
      <c r="HU37" s="9">
        <v>12.3</v>
      </c>
      <c r="HV37" s="9">
        <v>12.1</v>
      </c>
      <c r="HW37" s="9">
        <v>28.2</v>
      </c>
      <c r="HX37" s="9">
        <v>7.4</v>
      </c>
      <c r="HY37" s="9">
        <v>16.4</v>
      </c>
      <c r="HZ37" s="9">
        <v>5.1</v>
      </c>
      <c r="IA37">
        <v>4279</v>
      </c>
      <c r="IB37">
        <v>510</v>
      </c>
      <c r="IC37" t="s">
        <v>254</v>
      </c>
      <c r="ID37">
        <v>1</v>
      </c>
      <c r="IE37">
        <v>1</v>
      </c>
      <c r="IF37">
        <v>1</v>
      </c>
      <c r="IG37" t="s">
        <v>238</v>
      </c>
      <c r="IH37">
        <v>0</v>
      </c>
      <c r="II37">
        <v>0</v>
      </c>
      <c r="IJ37">
        <v>1</v>
      </c>
      <c r="IK37">
        <v>0</v>
      </c>
      <c r="IL37">
        <v>0</v>
      </c>
      <c r="IM37">
        <v>0</v>
      </c>
      <c r="IN37">
        <v>0</v>
      </c>
      <c r="IO37">
        <v>0</v>
      </c>
      <c r="IP37">
        <v>0</v>
      </c>
      <c r="IQ37" s="13">
        <f>2002-1971</f>
        <v>31</v>
      </c>
      <c r="IR37">
        <v>2</v>
      </c>
      <c r="IS37">
        <v>0</v>
      </c>
      <c r="IT37">
        <v>0</v>
      </c>
      <c r="IU37">
        <v>0</v>
      </c>
      <c r="IV37">
        <v>0</v>
      </c>
    </row>
    <row r="38" spans="1:256" ht="12.75">
      <c r="A38" t="s">
        <v>295</v>
      </c>
      <c r="B38">
        <v>19</v>
      </c>
      <c r="C38" t="s">
        <v>286</v>
      </c>
      <c r="D38" t="s">
        <v>296</v>
      </c>
      <c r="E38">
        <v>2004</v>
      </c>
      <c r="F38">
        <v>0</v>
      </c>
      <c r="G38" s="5">
        <v>63.7</v>
      </c>
      <c r="H38" s="5">
        <v>76.7</v>
      </c>
      <c r="I38" s="5">
        <v>54.8</v>
      </c>
      <c r="J38" s="5">
        <v>72.7</v>
      </c>
      <c r="K38" s="5">
        <v>49.1</v>
      </c>
      <c r="L38" s="5">
        <v>53.3</v>
      </c>
      <c r="M38" s="5">
        <v>59.7</v>
      </c>
      <c r="N38" s="5">
        <v>57.6</v>
      </c>
      <c r="O38" s="5">
        <v>65.1</v>
      </c>
      <c r="P38" s="5">
        <v>29.7</v>
      </c>
      <c r="Q38" s="5">
        <v>66.5</v>
      </c>
      <c r="R38" s="7">
        <v>3929</v>
      </c>
      <c r="S38">
        <v>393</v>
      </c>
      <c r="T38" s="6">
        <v>0</v>
      </c>
      <c r="U38" s="6">
        <v>5</v>
      </c>
      <c r="V38" s="6">
        <v>0</v>
      </c>
      <c r="W38" s="6">
        <v>0</v>
      </c>
      <c r="X38" s="6">
        <v>0</v>
      </c>
      <c r="Y38" s="6">
        <v>0</v>
      </c>
      <c r="Z38" s="6">
        <v>4957</v>
      </c>
      <c r="AA38" s="6">
        <v>0</v>
      </c>
      <c r="AB38" s="6">
        <v>7</v>
      </c>
      <c r="AC38" s="6">
        <v>0</v>
      </c>
      <c r="AD38" s="6">
        <v>0</v>
      </c>
      <c r="AE38" s="7">
        <v>0</v>
      </c>
      <c r="AF38" s="7">
        <v>0</v>
      </c>
      <c r="AG38">
        <v>0</v>
      </c>
      <c r="AH38" t="s">
        <v>253</v>
      </c>
      <c r="AI38" s="8" t="s">
        <v>422</v>
      </c>
      <c r="AJ38" s="8">
        <v>28</v>
      </c>
      <c r="AL38">
        <v>0</v>
      </c>
      <c r="AM38">
        <v>1999</v>
      </c>
      <c r="AN38">
        <v>1</v>
      </c>
      <c r="AO38">
        <v>0</v>
      </c>
      <c r="AP38">
        <v>0</v>
      </c>
      <c r="AQ38">
        <v>1</v>
      </c>
      <c r="AR38" t="s">
        <v>240</v>
      </c>
      <c r="AS38" s="8">
        <v>1</v>
      </c>
      <c r="AT38" s="8">
        <v>0</v>
      </c>
      <c r="AU38" s="8">
        <v>1</v>
      </c>
      <c r="AV38" s="8">
        <v>0</v>
      </c>
      <c r="AW38" s="8">
        <v>0</v>
      </c>
      <c r="AX38">
        <v>6</v>
      </c>
      <c r="AY38">
        <v>0</v>
      </c>
      <c r="AZ38">
        <v>0</v>
      </c>
      <c r="BA38">
        <v>0</v>
      </c>
      <c r="BB38" s="9">
        <v>90.4</v>
      </c>
      <c r="BC38" s="9">
        <v>65.1</v>
      </c>
      <c r="BD38" s="9">
        <v>73.5</v>
      </c>
      <c r="BE38" s="9">
        <v>70.1</v>
      </c>
      <c r="BF38" s="9">
        <v>69.1</v>
      </c>
      <c r="BG38" s="9">
        <v>73</v>
      </c>
      <c r="BH38" s="9">
        <v>83.1</v>
      </c>
      <c r="BI38" s="9">
        <v>66.7</v>
      </c>
      <c r="BJ38" s="9">
        <v>65.2</v>
      </c>
      <c r="BK38" s="9">
        <v>86.7</v>
      </c>
      <c r="BL38" s="9">
        <v>57.5</v>
      </c>
      <c r="BM38" s="9">
        <v>77.4</v>
      </c>
      <c r="BN38" s="9">
        <v>81.9</v>
      </c>
      <c r="BO38" s="9">
        <v>67.6</v>
      </c>
      <c r="BP38" s="9">
        <v>45.9</v>
      </c>
      <c r="BQ38" s="9">
        <v>49</v>
      </c>
      <c r="BR38" s="9">
        <v>51.5</v>
      </c>
      <c r="BS38" s="9">
        <v>61.9</v>
      </c>
      <c r="BT38" s="9">
        <v>64.2</v>
      </c>
      <c r="BU38" s="9">
        <v>81.8</v>
      </c>
      <c r="BV38" s="9">
        <v>89.3</v>
      </c>
      <c r="BW38" s="9">
        <v>66.5</v>
      </c>
      <c r="BX38" s="9">
        <v>38.4</v>
      </c>
      <c r="BY38" s="9">
        <v>24.6</v>
      </c>
      <c r="BZ38" s="9">
        <v>55.9</v>
      </c>
      <c r="CA38" s="9">
        <v>47.4</v>
      </c>
      <c r="CB38" s="9">
        <v>44.6</v>
      </c>
      <c r="CC38" s="9">
        <v>48.8</v>
      </c>
      <c r="CD38" s="9">
        <v>43.4</v>
      </c>
      <c r="CE38" s="9">
        <v>44.8</v>
      </c>
      <c r="CF38" s="9">
        <v>31.8</v>
      </c>
      <c r="CG38" s="9">
        <v>33.6</v>
      </c>
      <c r="CH38" s="9">
        <v>70.8</v>
      </c>
      <c r="CI38" s="9">
        <v>60</v>
      </c>
      <c r="CJ38" s="9">
        <v>79.9</v>
      </c>
      <c r="CK38" s="9">
        <v>51.6</v>
      </c>
      <c r="CL38" s="9">
        <v>53.9</v>
      </c>
      <c r="CM38" s="9">
        <v>67.2</v>
      </c>
      <c r="CN38" s="9">
        <v>56.5</v>
      </c>
      <c r="CO38" s="9">
        <v>39</v>
      </c>
      <c r="CP38" s="9">
        <v>51.2</v>
      </c>
      <c r="CQ38" s="9">
        <v>52.8</v>
      </c>
      <c r="CR38" s="9">
        <v>47</v>
      </c>
      <c r="CS38" s="9">
        <v>80.8</v>
      </c>
      <c r="CT38" s="9">
        <v>80.5</v>
      </c>
      <c r="CU38" s="9">
        <v>37.6</v>
      </c>
      <c r="CV38" s="9">
        <v>50.2</v>
      </c>
      <c r="CW38" s="9">
        <v>58.5</v>
      </c>
      <c r="CX38" s="9">
        <v>45.8</v>
      </c>
      <c r="CY38" s="9">
        <v>58.6</v>
      </c>
      <c r="CZ38" s="9">
        <v>71.7</v>
      </c>
      <c r="DA38" s="9">
        <v>79</v>
      </c>
      <c r="DB38" s="9">
        <v>48.9</v>
      </c>
      <c r="DC38" s="9">
        <v>55.5</v>
      </c>
      <c r="DD38" s="9">
        <v>54.4</v>
      </c>
      <c r="DE38" s="9">
        <v>73.3</v>
      </c>
      <c r="DF38" s="9">
        <v>88.6</v>
      </c>
      <c r="DG38" s="9">
        <v>82.9</v>
      </c>
      <c r="DH38" s="9">
        <v>56.7</v>
      </c>
      <c r="DI38" s="9">
        <v>44.3</v>
      </c>
      <c r="DJ38" s="9">
        <v>56.1</v>
      </c>
      <c r="DK38" s="9">
        <v>43.1</v>
      </c>
      <c r="DL38" s="9">
        <v>41.4</v>
      </c>
      <c r="DM38" s="9">
        <v>55.6</v>
      </c>
      <c r="DN38" s="9">
        <v>70.3</v>
      </c>
      <c r="DO38" s="9">
        <v>70.9</v>
      </c>
      <c r="DP38" s="9">
        <v>60.1</v>
      </c>
      <c r="DQ38" s="9">
        <v>68.5</v>
      </c>
      <c r="DR38" s="9">
        <v>60</v>
      </c>
      <c r="DS38" s="9">
        <v>65.1</v>
      </c>
      <c r="DT38" s="9">
        <v>31.6</v>
      </c>
      <c r="DU38" s="9">
        <v>22.4</v>
      </c>
      <c r="DV38" s="9">
        <v>91.8</v>
      </c>
      <c r="DW38" s="9">
        <v>89.6</v>
      </c>
      <c r="DX38" s="9">
        <v>13.6</v>
      </c>
      <c r="DY38" s="9">
        <v>23.7</v>
      </c>
      <c r="DZ38" s="9">
        <v>15.1</v>
      </c>
      <c r="EA38" s="9">
        <v>66.3</v>
      </c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>
        <v>3570</v>
      </c>
      <c r="IB38">
        <v>393</v>
      </c>
      <c r="IC38" t="s">
        <v>254</v>
      </c>
      <c r="ID38">
        <v>1</v>
      </c>
      <c r="IE38">
        <v>1</v>
      </c>
      <c r="IF38">
        <v>2</v>
      </c>
      <c r="IG38" t="s">
        <v>240</v>
      </c>
      <c r="IH38">
        <v>0</v>
      </c>
      <c r="II38">
        <v>0</v>
      </c>
      <c r="IJ38">
        <v>0</v>
      </c>
      <c r="IK38">
        <v>0</v>
      </c>
      <c r="IL38">
        <v>1</v>
      </c>
      <c r="IM38">
        <v>0</v>
      </c>
      <c r="IN38">
        <v>0</v>
      </c>
      <c r="IO38">
        <v>0</v>
      </c>
      <c r="IP38">
        <v>1</v>
      </c>
      <c r="IQ38" s="13">
        <v>30</v>
      </c>
      <c r="IR38">
        <v>1</v>
      </c>
      <c r="IS38">
        <v>0</v>
      </c>
      <c r="IT38">
        <v>0</v>
      </c>
      <c r="IU38">
        <v>0</v>
      </c>
      <c r="IV38">
        <v>0</v>
      </c>
    </row>
    <row r="39" spans="1:256" ht="12.75">
      <c r="A39" t="s">
        <v>297</v>
      </c>
      <c r="B39">
        <v>20</v>
      </c>
      <c r="C39" t="s">
        <v>286</v>
      </c>
      <c r="D39" t="s">
        <v>298</v>
      </c>
      <c r="E39">
        <v>2004</v>
      </c>
      <c r="F39">
        <v>0</v>
      </c>
      <c r="G39" s="5">
        <v>60.1</v>
      </c>
      <c r="H39" s="5">
        <v>77.3</v>
      </c>
      <c r="I39" s="5">
        <v>58.4</v>
      </c>
      <c r="J39" s="5">
        <v>71</v>
      </c>
      <c r="K39" s="5">
        <v>46.9</v>
      </c>
      <c r="L39" s="5">
        <v>53.2</v>
      </c>
      <c r="M39" s="5">
        <v>60.9</v>
      </c>
      <c r="N39" s="5">
        <v>60.9</v>
      </c>
      <c r="O39" s="5">
        <v>65.1</v>
      </c>
      <c r="P39" s="5">
        <v>29.8</v>
      </c>
      <c r="Q39" s="5">
        <v>60.8</v>
      </c>
      <c r="R39" s="7">
        <v>30623</v>
      </c>
      <c r="S39">
        <v>4644</v>
      </c>
      <c r="T39" s="6">
        <v>0</v>
      </c>
      <c r="U39" s="6">
        <v>7</v>
      </c>
      <c r="V39" s="6">
        <v>0</v>
      </c>
      <c r="W39" s="6">
        <v>2</v>
      </c>
      <c r="X39" s="6">
        <v>0</v>
      </c>
      <c r="Y39" s="6">
        <v>0</v>
      </c>
      <c r="Z39" s="6">
        <v>18</v>
      </c>
      <c r="AA39" s="6">
        <v>0</v>
      </c>
      <c r="AB39">
        <v>0</v>
      </c>
      <c r="AC39" s="7">
        <v>0</v>
      </c>
      <c r="AD39">
        <v>0</v>
      </c>
      <c r="AE39">
        <v>0</v>
      </c>
      <c r="AF39" s="7">
        <v>0</v>
      </c>
      <c r="AG39">
        <v>0</v>
      </c>
      <c r="AH39" t="s">
        <v>253</v>
      </c>
      <c r="AI39" s="8" t="s">
        <v>423</v>
      </c>
      <c r="AJ39" s="8">
        <v>29</v>
      </c>
      <c r="AK39">
        <v>0</v>
      </c>
      <c r="AL39">
        <v>0</v>
      </c>
      <c r="AM39">
        <v>2002</v>
      </c>
      <c r="AN39">
        <v>1</v>
      </c>
      <c r="AO39">
        <v>0</v>
      </c>
      <c r="AP39">
        <v>0</v>
      </c>
      <c r="AQ39">
        <v>1</v>
      </c>
      <c r="AR39" t="s">
        <v>238</v>
      </c>
      <c r="AS39" s="8">
        <v>1</v>
      </c>
      <c r="AT39" s="8">
        <v>0</v>
      </c>
      <c r="AU39" s="8">
        <v>1</v>
      </c>
      <c r="AV39" s="8">
        <v>0</v>
      </c>
      <c r="AW39" s="8">
        <v>0</v>
      </c>
      <c r="AX39">
        <v>21</v>
      </c>
      <c r="AY39">
        <v>0</v>
      </c>
      <c r="AZ39">
        <v>0</v>
      </c>
      <c r="BA39">
        <v>0</v>
      </c>
      <c r="BB39" s="9">
        <v>86.4</v>
      </c>
      <c r="BC39" s="9">
        <v>65.2</v>
      </c>
      <c r="BD39" s="9">
        <v>73.3</v>
      </c>
      <c r="BE39" s="9">
        <v>65.4</v>
      </c>
      <c r="BF39" s="9">
        <v>69.1</v>
      </c>
      <c r="BG39" s="9">
        <v>71.9</v>
      </c>
      <c r="BH39" s="9">
        <v>84.2</v>
      </c>
      <c r="BI39" s="9">
        <v>63.7</v>
      </c>
      <c r="BJ39" s="9">
        <v>66.7</v>
      </c>
      <c r="BK39" s="9">
        <v>83.1</v>
      </c>
      <c r="BL39" s="9">
        <v>53.5</v>
      </c>
      <c r="BM39" s="9">
        <v>75.9</v>
      </c>
      <c r="BN39" s="9">
        <v>80.5</v>
      </c>
      <c r="BO39" s="9">
        <v>62.9</v>
      </c>
      <c r="BP39" s="9">
        <v>50.4</v>
      </c>
      <c r="BQ39" s="9">
        <v>52.3</v>
      </c>
      <c r="BR39" s="9">
        <v>51</v>
      </c>
      <c r="BS39" s="9">
        <v>63.7</v>
      </c>
      <c r="BT39" s="9">
        <v>63</v>
      </c>
      <c r="BU39" s="9">
        <v>84</v>
      </c>
      <c r="BV39" s="9">
        <v>91.9</v>
      </c>
      <c r="BW39" s="9">
        <v>69.5</v>
      </c>
      <c r="BX39" s="9">
        <v>34.1</v>
      </c>
      <c r="BY39" s="9">
        <v>31.3</v>
      </c>
      <c r="BZ39" s="9">
        <v>54.3</v>
      </c>
      <c r="CA39" s="9">
        <v>49.1</v>
      </c>
      <c r="CB39" s="9">
        <v>44.6</v>
      </c>
      <c r="CC39" s="9">
        <v>45.9</v>
      </c>
      <c r="CD39" s="9">
        <v>38.7</v>
      </c>
      <c r="CE39" s="9">
        <v>39.8</v>
      </c>
      <c r="CF39" s="9">
        <v>32.5</v>
      </c>
      <c r="CG39" s="9">
        <v>36.9</v>
      </c>
      <c r="CH39" s="9">
        <v>73</v>
      </c>
      <c r="CI39" s="9">
        <v>55.5</v>
      </c>
      <c r="CJ39" s="9">
        <v>81.3</v>
      </c>
      <c r="CK39" s="9">
        <v>58.2</v>
      </c>
      <c r="CL39" s="9">
        <v>58.3</v>
      </c>
      <c r="CM39" s="9">
        <v>66.3</v>
      </c>
      <c r="CN39" s="9">
        <v>51.2</v>
      </c>
      <c r="CO39" s="9">
        <v>39.8</v>
      </c>
      <c r="CP39" s="9">
        <v>48.6</v>
      </c>
      <c r="CQ39" s="9">
        <v>55.1</v>
      </c>
      <c r="CR39" s="9">
        <v>55</v>
      </c>
      <c r="CS39" s="9">
        <v>75.7</v>
      </c>
      <c r="CT39" s="9">
        <v>76.7</v>
      </c>
      <c r="CU39" s="9">
        <v>43.8</v>
      </c>
      <c r="CV39" s="9">
        <v>48.3</v>
      </c>
      <c r="CW39" s="9">
        <v>59.9</v>
      </c>
      <c r="CX39" s="9">
        <v>50.5</v>
      </c>
      <c r="CY39" s="9">
        <v>54.7</v>
      </c>
      <c r="CZ39" s="9">
        <v>64.5</v>
      </c>
      <c r="DA39" s="9">
        <v>70.7</v>
      </c>
      <c r="DB39" s="9">
        <v>54.1</v>
      </c>
      <c r="DC39" s="9">
        <v>58.1</v>
      </c>
      <c r="DD39" s="9">
        <v>54.9</v>
      </c>
      <c r="DE39" s="9">
        <v>71.5</v>
      </c>
      <c r="DF39" s="9">
        <v>85</v>
      </c>
      <c r="DG39" s="9">
        <v>80.7</v>
      </c>
      <c r="DH39" s="9">
        <v>59.9</v>
      </c>
      <c r="DI39" s="9">
        <v>50.8</v>
      </c>
      <c r="DJ39" s="9">
        <v>55</v>
      </c>
      <c r="DK39" s="9">
        <v>45.6</v>
      </c>
      <c r="DL39" s="9">
        <v>36.9</v>
      </c>
      <c r="DM39" s="9">
        <v>53.8</v>
      </c>
      <c r="DN39" s="9">
        <v>68.2</v>
      </c>
      <c r="DO39" s="9">
        <v>62.3</v>
      </c>
      <c r="DP39" s="9">
        <v>54.6</v>
      </c>
      <c r="DQ39" s="9">
        <v>65.8</v>
      </c>
      <c r="DR39" s="9">
        <v>54.2</v>
      </c>
      <c r="DS39" s="9">
        <v>64.1</v>
      </c>
      <c r="DT39" s="9">
        <v>32.8</v>
      </c>
      <c r="DU39" s="9">
        <v>23.1</v>
      </c>
      <c r="DV39" s="9">
        <v>88.9</v>
      </c>
      <c r="DW39" s="9">
        <v>87.1</v>
      </c>
      <c r="DX39" s="9">
        <v>18</v>
      </c>
      <c r="DY39" s="9">
        <v>30.7</v>
      </c>
      <c r="DZ39" s="9">
        <v>21.8</v>
      </c>
      <c r="EA39" s="9">
        <v>48.7</v>
      </c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>
        <v>28723</v>
      </c>
      <c r="IB39">
        <v>4644</v>
      </c>
      <c r="IC39" t="s">
        <v>254</v>
      </c>
      <c r="ID39">
        <v>1</v>
      </c>
      <c r="IE39">
        <v>1</v>
      </c>
      <c r="IF39">
        <v>2</v>
      </c>
      <c r="IG39" s="8" t="s">
        <v>238</v>
      </c>
      <c r="IH39">
        <v>0</v>
      </c>
      <c r="II39">
        <v>0</v>
      </c>
      <c r="IJ39">
        <v>1</v>
      </c>
      <c r="IK39">
        <v>0</v>
      </c>
      <c r="IL39">
        <v>0</v>
      </c>
      <c r="IM39">
        <v>0</v>
      </c>
      <c r="IN39">
        <v>0</v>
      </c>
      <c r="IO39">
        <v>0</v>
      </c>
      <c r="IP39">
        <v>1</v>
      </c>
      <c r="IQ39" s="13">
        <f>2002-1970</f>
        <v>32</v>
      </c>
      <c r="IR39">
        <v>2</v>
      </c>
      <c r="IS39">
        <v>0</v>
      </c>
      <c r="IT39">
        <v>0</v>
      </c>
      <c r="IU39">
        <v>0</v>
      </c>
      <c r="IV39">
        <v>0</v>
      </c>
    </row>
    <row r="40" spans="1:251" ht="12.75">
      <c r="A40" t="s">
        <v>299</v>
      </c>
      <c r="B40">
        <v>21</v>
      </c>
      <c r="C40" t="s">
        <v>286</v>
      </c>
      <c r="D40" t="s">
        <v>300</v>
      </c>
      <c r="E40">
        <v>2002</v>
      </c>
      <c r="F40">
        <v>1</v>
      </c>
      <c r="G40" s="5">
        <v>60.602525120896736</v>
      </c>
      <c r="H40" s="5">
        <v>71.6763232633648</v>
      </c>
      <c r="I40" s="5">
        <v>59.73746726411704</v>
      </c>
      <c r="J40" s="5">
        <v>65.5224901703536</v>
      </c>
      <c r="K40" s="5">
        <v>53.00335316294184</v>
      </c>
      <c r="L40" s="5">
        <v>56.60784342988671</v>
      </c>
      <c r="M40" s="5">
        <v>59.541675695572835</v>
      </c>
      <c r="N40" s="5">
        <v>65.40799355017985</v>
      </c>
      <c r="O40" s="5">
        <v>62.71218347843197</v>
      </c>
      <c r="P40" s="5">
        <v>50.50068635838142</v>
      </c>
      <c r="Q40" s="5">
        <v>61.353580458040724</v>
      </c>
      <c r="R40" s="6">
        <v>4231</v>
      </c>
      <c r="S40">
        <v>834</v>
      </c>
      <c r="T40" s="6">
        <v>0</v>
      </c>
      <c r="U40" s="6">
        <v>7</v>
      </c>
      <c r="V40" s="6">
        <v>0</v>
      </c>
      <c r="W40" s="6">
        <v>0</v>
      </c>
      <c r="X40" s="7">
        <v>0</v>
      </c>
      <c r="Y40" s="7">
        <v>0</v>
      </c>
      <c r="Z40" s="6">
        <v>4412</v>
      </c>
      <c r="AA40" s="6">
        <v>0</v>
      </c>
      <c r="AB40" s="6">
        <v>7</v>
      </c>
      <c r="AC40" s="7">
        <v>0</v>
      </c>
      <c r="AD40" s="6">
        <v>0</v>
      </c>
      <c r="AE40" s="7">
        <v>0</v>
      </c>
      <c r="AF40" s="7">
        <v>0</v>
      </c>
      <c r="AG40" s="7">
        <v>0</v>
      </c>
      <c r="AI40" s="8"/>
      <c r="AJ40" s="8"/>
      <c r="AL40">
        <v>0</v>
      </c>
      <c r="AM40">
        <v>1942</v>
      </c>
      <c r="AN40">
        <v>1</v>
      </c>
      <c r="AO40">
        <v>0</v>
      </c>
      <c r="AP40">
        <v>0</v>
      </c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>
        <v>59.6</v>
      </c>
      <c r="EC40" s="9">
        <v>60.7</v>
      </c>
      <c r="ED40" s="9">
        <v>60.7</v>
      </c>
      <c r="EE40" s="9">
        <v>56.5</v>
      </c>
      <c r="EF40" s="9">
        <v>90.1</v>
      </c>
      <c r="EG40" s="9">
        <v>50.3</v>
      </c>
      <c r="EH40" s="9">
        <v>70.2</v>
      </c>
      <c r="EI40" s="9">
        <v>49.7</v>
      </c>
      <c r="EJ40" s="9">
        <v>73</v>
      </c>
      <c r="EK40" s="9">
        <v>63</v>
      </c>
      <c r="EL40" s="9">
        <v>60.1</v>
      </c>
      <c r="EM40" s="9">
        <v>65.6</v>
      </c>
      <c r="EN40" s="9">
        <v>54.3</v>
      </c>
      <c r="EO40" s="9">
        <v>51.2</v>
      </c>
      <c r="EP40" s="9">
        <v>42.2</v>
      </c>
      <c r="EQ40" s="9">
        <v>35.4</v>
      </c>
      <c r="ER40" s="9">
        <v>60.8</v>
      </c>
      <c r="ES40" s="9">
        <v>60.4</v>
      </c>
      <c r="ET40" s="9">
        <v>87.8</v>
      </c>
      <c r="EU40" s="9">
        <v>37.3</v>
      </c>
      <c r="EV40" s="9">
        <v>40</v>
      </c>
      <c r="EW40" s="9">
        <v>49.6</v>
      </c>
      <c r="EX40" s="9">
        <v>45.7</v>
      </c>
      <c r="EY40" s="9">
        <v>50</v>
      </c>
      <c r="EZ40" s="9">
        <v>42.1</v>
      </c>
      <c r="FA40" s="9">
        <v>42</v>
      </c>
      <c r="FB40" s="9">
        <v>50.5</v>
      </c>
      <c r="FC40" s="9">
        <v>76</v>
      </c>
      <c r="FD40" s="9">
        <v>84.6</v>
      </c>
      <c r="FE40" s="9">
        <v>76</v>
      </c>
      <c r="FF40" s="9">
        <v>44.9</v>
      </c>
      <c r="FG40" s="9">
        <v>42</v>
      </c>
      <c r="FH40" s="9">
        <v>46</v>
      </c>
      <c r="FI40" s="9">
        <v>40.8</v>
      </c>
      <c r="FJ40" s="9">
        <v>67.7</v>
      </c>
      <c r="FK40" s="9">
        <v>28.7</v>
      </c>
      <c r="FL40" s="9">
        <v>24.5</v>
      </c>
      <c r="FM40" s="9">
        <v>58.2</v>
      </c>
      <c r="FN40" s="9">
        <v>82.3</v>
      </c>
      <c r="FO40" s="9">
        <v>67.7</v>
      </c>
      <c r="FP40" s="9">
        <v>55.3</v>
      </c>
      <c r="FQ40" s="9">
        <v>57.7</v>
      </c>
      <c r="FR40" s="9">
        <v>58.3</v>
      </c>
      <c r="FS40" s="9">
        <v>64.4</v>
      </c>
      <c r="FT40" s="9">
        <v>65.6</v>
      </c>
      <c r="FU40" s="9">
        <v>44.6</v>
      </c>
      <c r="FV40" s="9">
        <v>42.6</v>
      </c>
      <c r="FW40" s="9">
        <v>56.2</v>
      </c>
      <c r="FX40" s="9">
        <v>68</v>
      </c>
      <c r="FY40" s="9">
        <v>49.4</v>
      </c>
      <c r="FZ40" s="9">
        <v>76.5</v>
      </c>
      <c r="GA40" s="9">
        <v>52</v>
      </c>
      <c r="GB40" s="9">
        <v>66.5</v>
      </c>
      <c r="GC40" s="9">
        <v>57.5</v>
      </c>
      <c r="GD40" s="9">
        <v>60.4</v>
      </c>
      <c r="GE40" s="9">
        <v>64.6</v>
      </c>
      <c r="GF40" s="9">
        <v>78.6</v>
      </c>
      <c r="GG40" s="9">
        <v>52.7</v>
      </c>
      <c r="GH40" s="9">
        <v>58.9</v>
      </c>
      <c r="GI40" s="9">
        <v>56.2</v>
      </c>
      <c r="GJ40" s="9">
        <v>74.5</v>
      </c>
      <c r="GK40" s="9">
        <v>47.1</v>
      </c>
      <c r="GL40" s="9">
        <v>52</v>
      </c>
      <c r="GM40" s="9">
        <v>44.2</v>
      </c>
      <c r="GN40" s="9">
        <v>46.8</v>
      </c>
      <c r="GO40" s="9">
        <v>30.1</v>
      </c>
      <c r="GP40" s="9">
        <v>46</v>
      </c>
      <c r="GQ40" s="9">
        <v>62.4</v>
      </c>
      <c r="GR40" s="9">
        <v>52.2</v>
      </c>
      <c r="GS40" s="9">
        <v>52.2</v>
      </c>
      <c r="GT40" s="9">
        <v>62.9</v>
      </c>
      <c r="GU40" s="9">
        <v>61.7</v>
      </c>
      <c r="GV40" s="9">
        <v>53.1</v>
      </c>
      <c r="GW40" s="9">
        <v>40.1</v>
      </c>
      <c r="GX40" s="9">
        <v>22.3</v>
      </c>
      <c r="GY40" s="9">
        <v>73.4</v>
      </c>
      <c r="GZ40" s="9">
        <v>73.4</v>
      </c>
      <c r="HA40" s="9">
        <v>82.2</v>
      </c>
      <c r="HB40" s="9">
        <v>80.3</v>
      </c>
      <c r="HC40" s="9">
        <v>69.6</v>
      </c>
      <c r="HD40" s="9">
        <v>37.8</v>
      </c>
      <c r="HE40" s="9">
        <v>37.8</v>
      </c>
      <c r="HF40" s="9">
        <v>25.2</v>
      </c>
      <c r="HG40" s="9">
        <v>32.7</v>
      </c>
      <c r="HH40" s="9">
        <v>19</v>
      </c>
      <c r="HI40" s="9">
        <v>37.4</v>
      </c>
      <c r="HJ40" s="9">
        <v>54.8</v>
      </c>
      <c r="HK40" s="9">
        <v>40.7</v>
      </c>
      <c r="HL40" s="9">
        <v>9.4</v>
      </c>
      <c r="HM40" s="9">
        <v>20.2</v>
      </c>
      <c r="HN40" s="9">
        <v>12.8</v>
      </c>
      <c r="HO40" s="9">
        <v>20</v>
      </c>
      <c r="HP40" s="9">
        <v>37.5</v>
      </c>
      <c r="HQ40" s="9">
        <v>40.3</v>
      </c>
      <c r="HR40" s="9">
        <v>34</v>
      </c>
      <c r="HS40" s="9">
        <v>53.4</v>
      </c>
      <c r="HT40" s="9">
        <v>56.3</v>
      </c>
      <c r="HU40" s="9">
        <v>16.5</v>
      </c>
      <c r="HV40" s="9">
        <v>22.3</v>
      </c>
      <c r="HW40" s="9">
        <v>31.4</v>
      </c>
      <c r="HX40" s="9">
        <v>10.2</v>
      </c>
      <c r="HY40" s="9">
        <v>22</v>
      </c>
      <c r="HZ40" s="9">
        <v>7.1</v>
      </c>
      <c r="IA40">
        <v>3185</v>
      </c>
      <c r="IB40">
        <v>834</v>
      </c>
      <c r="IC40" t="s">
        <v>254</v>
      </c>
      <c r="IQ40" s="13"/>
    </row>
    <row r="41" spans="1:256" ht="12.75">
      <c r="A41" t="s">
        <v>299</v>
      </c>
      <c r="B41">
        <v>21</v>
      </c>
      <c r="C41" t="s">
        <v>286</v>
      </c>
      <c r="D41" t="s">
        <v>300</v>
      </c>
      <c r="E41">
        <v>2004</v>
      </c>
      <c r="F41">
        <v>1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8">
        <v>892</v>
      </c>
      <c r="S41">
        <v>140</v>
      </c>
      <c r="T41" s="6">
        <v>0</v>
      </c>
      <c r="U41" s="6">
        <v>7</v>
      </c>
      <c r="V41" s="6">
        <v>0</v>
      </c>
      <c r="W41" s="6">
        <v>0</v>
      </c>
      <c r="X41" s="6">
        <v>0</v>
      </c>
      <c r="Y41" s="6">
        <v>0</v>
      </c>
      <c r="Z41" s="6">
        <v>4231</v>
      </c>
      <c r="AA41" s="6">
        <v>0</v>
      </c>
      <c r="AB41" s="6">
        <v>7</v>
      </c>
      <c r="AC41" s="6">
        <v>0</v>
      </c>
      <c r="AD41" s="6">
        <v>0</v>
      </c>
      <c r="AE41" s="7">
        <v>0</v>
      </c>
      <c r="AF41" s="7">
        <v>0</v>
      </c>
      <c r="AG41" s="7">
        <v>0</v>
      </c>
      <c r="AI41" s="8" t="s">
        <v>424</v>
      </c>
      <c r="AJ41" s="8">
        <v>30</v>
      </c>
      <c r="AL41">
        <v>0</v>
      </c>
      <c r="AM41">
        <v>1942</v>
      </c>
      <c r="AN41">
        <v>1</v>
      </c>
      <c r="AO41">
        <v>0</v>
      </c>
      <c r="AP41">
        <v>0</v>
      </c>
      <c r="AR41" s="8" t="s">
        <v>238</v>
      </c>
      <c r="AS41" s="8">
        <v>1</v>
      </c>
      <c r="AT41" s="8">
        <v>0</v>
      </c>
      <c r="AU41" s="8">
        <v>1</v>
      </c>
      <c r="AV41" s="8">
        <v>0</v>
      </c>
      <c r="AW41" s="8">
        <v>0</v>
      </c>
      <c r="AX41" s="8">
        <v>24</v>
      </c>
      <c r="AY41">
        <v>0</v>
      </c>
      <c r="AZ41">
        <v>0</v>
      </c>
      <c r="BA41">
        <v>0</v>
      </c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>
        <v>939</v>
      </c>
      <c r="IB41">
        <v>140</v>
      </c>
      <c r="IC41" t="s">
        <v>254</v>
      </c>
      <c r="ID41">
        <v>1</v>
      </c>
      <c r="IE41">
        <v>1</v>
      </c>
      <c r="IF41">
        <v>2</v>
      </c>
      <c r="IG41" s="8" t="s">
        <v>238</v>
      </c>
      <c r="IH41">
        <v>0</v>
      </c>
      <c r="II41">
        <v>0</v>
      </c>
      <c r="IJ41">
        <v>1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1</v>
      </c>
      <c r="IQ41" s="13">
        <f>2002-1969</f>
        <v>33</v>
      </c>
      <c r="IR41">
        <v>4</v>
      </c>
      <c r="IS41">
        <v>0</v>
      </c>
      <c r="IT41">
        <v>0</v>
      </c>
      <c r="IU41">
        <v>0</v>
      </c>
      <c r="IV41">
        <v>0</v>
      </c>
    </row>
    <row r="42" spans="1:256" ht="12.75">
      <c r="A42" t="s">
        <v>301</v>
      </c>
      <c r="B42">
        <v>22</v>
      </c>
      <c r="C42" t="s">
        <v>286</v>
      </c>
      <c r="D42" t="s">
        <v>302</v>
      </c>
      <c r="E42">
        <v>2002</v>
      </c>
      <c r="F42">
        <v>1</v>
      </c>
      <c r="G42" s="5">
        <v>61.746362588912056</v>
      </c>
      <c r="H42" s="5">
        <v>72.73365405380031</v>
      </c>
      <c r="I42" s="5">
        <v>61.722099664832044</v>
      </c>
      <c r="J42" s="5">
        <v>64.21463616093928</v>
      </c>
      <c r="K42" s="5">
        <v>51.29036148577521</v>
      </c>
      <c r="L42" s="5">
        <v>55.31290811485409</v>
      </c>
      <c r="M42" s="5">
        <v>59.772742558188455</v>
      </c>
      <c r="N42" s="5">
        <v>63.346353458929144</v>
      </c>
      <c r="O42" s="5">
        <v>64.06328610019096</v>
      </c>
      <c r="P42" s="5">
        <v>51.76229500233401</v>
      </c>
      <c r="Q42" s="5">
        <v>62.9257766695015</v>
      </c>
      <c r="R42" s="6">
        <v>15487</v>
      </c>
      <c r="S42">
        <v>1853</v>
      </c>
      <c r="T42" s="6">
        <v>0</v>
      </c>
      <c r="U42" s="6">
        <v>4</v>
      </c>
      <c r="V42" s="6">
        <v>0</v>
      </c>
      <c r="W42" s="6">
        <v>0</v>
      </c>
      <c r="X42" s="7">
        <v>0</v>
      </c>
      <c r="Y42" s="7">
        <v>0</v>
      </c>
      <c r="Z42" s="6">
        <v>16550</v>
      </c>
      <c r="AA42" s="6">
        <v>0</v>
      </c>
      <c r="AB42" s="6">
        <v>4</v>
      </c>
      <c r="AC42" s="7">
        <v>0</v>
      </c>
      <c r="AD42" s="6">
        <v>0</v>
      </c>
      <c r="AE42" s="7">
        <v>0</v>
      </c>
      <c r="AF42" s="7">
        <v>0</v>
      </c>
      <c r="AG42" s="7">
        <v>0</v>
      </c>
      <c r="AI42" s="8" t="s">
        <v>425</v>
      </c>
      <c r="AJ42" s="8">
        <v>31</v>
      </c>
      <c r="AL42">
        <v>0</v>
      </c>
      <c r="AM42">
        <v>1973</v>
      </c>
      <c r="AN42">
        <v>1</v>
      </c>
      <c r="AO42">
        <v>0</v>
      </c>
      <c r="AP42">
        <v>0</v>
      </c>
      <c r="AR42" s="8" t="s">
        <v>238</v>
      </c>
      <c r="AS42" s="8">
        <v>1</v>
      </c>
      <c r="AT42" s="8">
        <v>0</v>
      </c>
      <c r="AU42" s="8">
        <v>1</v>
      </c>
      <c r="AV42" s="8">
        <v>0</v>
      </c>
      <c r="AW42" s="8">
        <v>0</v>
      </c>
      <c r="AX42" s="8">
        <v>10</v>
      </c>
      <c r="AY42" s="8">
        <v>0</v>
      </c>
      <c r="AZ42" s="8">
        <v>0</v>
      </c>
      <c r="BA42" s="8">
        <v>0</v>
      </c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>
        <v>63.5</v>
      </c>
      <c r="EC42" s="9">
        <v>63</v>
      </c>
      <c r="ED42" s="9">
        <v>52.3</v>
      </c>
      <c r="EE42" s="9">
        <v>62</v>
      </c>
      <c r="EF42" s="9">
        <v>88.7</v>
      </c>
      <c r="EG42" s="9">
        <v>49</v>
      </c>
      <c r="EH42" s="9">
        <v>75.5</v>
      </c>
      <c r="EI42" s="9">
        <v>53.8</v>
      </c>
      <c r="EJ42" s="9">
        <v>78.4</v>
      </c>
      <c r="EK42" s="9">
        <v>64.1</v>
      </c>
      <c r="EL42" s="9">
        <v>60.3</v>
      </c>
      <c r="EM42" s="9">
        <v>65</v>
      </c>
      <c r="EN42" s="9">
        <v>56</v>
      </c>
      <c r="EO42" s="9">
        <v>50.3</v>
      </c>
      <c r="EP42" s="9">
        <v>37.4</v>
      </c>
      <c r="EQ42" s="9">
        <v>31.1</v>
      </c>
      <c r="ER42" s="9">
        <v>54.5</v>
      </c>
      <c r="ES42" s="9">
        <v>54.3</v>
      </c>
      <c r="ET42" s="9">
        <v>89.9</v>
      </c>
      <c r="EU42" s="9">
        <v>35.6</v>
      </c>
      <c r="EV42" s="9">
        <v>40.3</v>
      </c>
      <c r="EW42" s="9">
        <v>46.3</v>
      </c>
      <c r="EX42" s="9">
        <v>41.3</v>
      </c>
      <c r="EY42" s="9">
        <v>46.3</v>
      </c>
      <c r="EZ42" s="9">
        <v>36.1</v>
      </c>
      <c r="FA42" s="9">
        <v>40.1</v>
      </c>
      <c r="FB42" s="9">
        <v>45.5</v>
      </c>
      <c r="FC42" s="9">
        <v>75.4</v>
      </c>
      <c r="FD42" s="9">
        <v>80.7</v>
      </c>
      <c r="FE42" s="9">
        <v>71.2</v>
      </c>
      <c r="FF42" s="9">
        <v>44</v>
      </c>
      <c r="FG42" s="9">
        <v>40.7</v>
      </c>
      <c r="FH42" s="9">
        <v>43.6</v>
      </c>
      <c r="FI42" s="9">
        <v>36.9</v>
      </c>
      <c r="FJ42" s="9">
        <v>72.6</v>
      </c>
      <c r="FK42" s="9">
        <v>32.8</v>
      </c>
      <c r="FL42" s="9">
        <v>24.9</v>
      </c>
      <c r="FM42" s="9">
        <v>70.5</v>
      </c>
      <c r="FN42" s="9">
        <v>82.2</v>
      </c>
      <c r="FO42" s="9">
        <v>61.4</v>
      </c>
      <c r="FP42" s="9">
        <v>56.4</v>
      </c>
      <c r="FQ42" s="9">
        <v>55.8</v>
      </c>
      <c r="FR42" s="9">
        <v>50</v>
      </c>
      <c r="FS42" s="9">
        <v>64.6</v>
      </c>
      <c r="FT42" s="9">
        <v>62.2</v>
      </c>
      <c r="FU42" s="9">
        <v>46.9</v>
      </c>
      <c r="FV42" s="9">
        <v>45.6</v>
      </c>
      <c r="FW42" s="9">
        <v>54.7</v>
      </c>
      <c r="FX42" s="9">
        <v>66.8</v>
      </c>
      <c r="FY42" s="9">
        <v>45.2</v>
      </c>
      <c r="FZ42" s="9">
        <v>77.8</v>
      </c>
      <c r="GA42" s="9">
        <v>51.3</v>
      </c>
      <c r="GB42" s="9">
        <v>68.2</v>
      </c>
      <c r="GC42" s="9">
        <v>56.6</v>
      </c>
      <c r="GD42" s="9">
        <v>61.6</v>
      </c>
      <c r="GE42" s="9">
        <v>69.6</v>
      </c>
      <c r="GF42" s="9">
        <v>84</v>
      </c>
      <c r="GG42" s="9">
        <v>57.9</v>
      </c>
      <c r="GH42" s="9">
        <v>64.1</v>
      </c>
      <c r="GI42" s="9">
        <v>59.8</v>
      </c>
      <c r="GJ42" s="9">
        <v>78.1</v>
      </c>
      <c r="GK42" s="9">
        <v>47.2</v>
      </c>
      <c r="GL42" s="9">
        <v>52.3</v>
      </c>
      <c r="GM42" s="9">
        <v>42.5</v>
      </c>
      <c r="GN42" s="9">
        <v>46.6</v>
      </c>
      <c r="GO42" s="9">
        <v>28.8</v>
      </c>
      <c r="GP42" s="9">
        <v>46.4</v>
      </c>
      <c r="GQ42" s="9">
        <v>67</v>
      </c>
      <c r="GR42" s="9">
        <v>53.9</v>
      </c>
      <c r="GS42" s="9">
        <v>53.9</v>
      </c>
      <c r="GT42" s="9">
        <v>66.4</v>
      </c>
      <c r="GU42" s="9">
        <v>56.6</v>
      </c>
      <c r="GV42" s="9">
        <v>57.4</v>
      </c>
      <c r="GW42" s="9">
        <v>47.3</v>
      </c>
      <c r="GX42" s="9">
        <v>23.9</v>
      </c>
      <c r="GY42" s="9">
        <v>80.8</v>
      </c>
      <c r="GZ42" s="9">
        <v>80.8</v>
      </c>
      <c r="HA42" s="9">
        <v>90.2</v>
      </c>
      <c r="HB42" s="9">
        <v>86.4</v>
      </c>
      <c r="HC42" s="9">
        <v>76.6</v>
      </c>
      <c r="HD42" s="9">
        <v>34.4</v>
      </c>
      <c r="HE42" s="9">
        <v>41.1</v>
      </c>
      <c r="HF42" s="9">
        <v>19.2</v>
      </c>
      <c r="HG42" s="9">
        <v>26.2</v>
      </c>
      <c r="HH42" s="9">
        <v>17.6</v>
      </c>
      <c r="HI42" s="9">
        <v>50.8</v>
      </c>
      <c r="HJ42" s="9">
        <v>50.6</v>
      </c>
      <c r="HK42" s="9">
        <v>60.4</v>
      </c>
      <c r="HL42" s="9">
        <v>6.4</v>
      </c>
      <c r="HM42" s="9">
        <v>11.6</v>
      </c>
      <c r="HN42" s="9">
        <v>10.1</v>
      </c>
      <c r="HO42" s="9">
        <v>21.7</v>
      </c>
      <c r="HP42" s="9">
        <v>29.3</v>
      </c>
      <c r="HQ42" s="9">
        <v>47</v>
      </c>
      <c r="HR42" s="9">
        <v>25</v>
      </c>
      <c r="HS42" s="9">
        <v>42.1</v>
      </c>
      <c r="HT42" s="9">
        <v>46.8</v>
      </c>
      <c r="HU42" s="9">
        <v>12.7</v>
      </c>
      <c r="HV42" s="9">
        <v>15.8</v>
      </c>
      <c r="HW42" s="9">
        <v>25</v>
      </c>
      <c r="HX42" s="9">
        <v>7.6</v>
      </c>
      <c r="HY42" s="9">
        <v>18.6</v>
      </c>
      <c r="HZ42" s="9">
        <v>9.2</v>
      </c>
      <c r="IA42">
        <v>12936</v>
      </c>
      <c r="IB42">
        <v>1853</v>
      </c>
      <c r="IC42" t="s">
        <v>254</v>
      </c>
      <c r="ID42">
        <v>1</v>
      </c>
      <c r="IE42">
        <v>1</v>
      </c>
      <c r="IF42">
        <v>2</v>
      </c>
      <c r="IG42" s="8" t="s">
        <v>238</v>
      </c>
      <c r="IH42">
        <v>0</v>
      </c>
      <c r="II42">
        <v>0</v>
      </c>
      <c r="IJ42">
        <v>1</v>
      </c>
      <c r="IK42">
        <v>0</v>
      </c>
      <c r="IL42">
        <v>0</v>
      </c>
      <c r="IM42">
        <v>0</v>
      </c>
      <c r="IN42">
        <v>0</v>
      </c>
      <c r="IO42">
        <v>0</v>
      </c>
      <c r="IP42">
        <v>1</v>
      </c>
      <c r="IQ42" s="13">
        <f>2002-1969</f>
        <v>33</v>
      </c>
      <c r="IR42">
        <v>4</v>
      </c>
      <c r="IS42">
        <v>0</v>
      </c>
      <c r="IT42">
        <v>0</v>
      </c>
      <c r="IU42">
        <v>0</v>
      </c>
      <c r="IV42">
        <v>0</v>
      </c>
    </row>
    <row r="43" spans="1:256" ht="12.75">
      <c r="A43" t="s">
        <v>301</v>
      </c>
      <c r="B43">
        <v>22</v>
      </c>
      <c r="C43" t="s">
        <v>286</v>
      </c>
      <c r="D43" t="s">
        <v>302</v>
      </c>
      <c r="E43">
        <v>2004</v>
      </c>
      <c r="F43">
        <v>1</v>
      </c>
      <c r="G43" s="5">
        <v>61.6</v>
      </c>
      <c r="H43" s="5">
        <v>76.1</v>
      </c>
      <c r="I43" s="5">
        <v>56.6</v>
      </c>
      <c r="J43" s="5">
        <v>70.8</v>
      </c>
      <c r="K43" s="5">
        <v>46.1</v>
      </c>
      <c r="L43" s="5">
        <v>53.8</v>
      </c>
      <c r="M43" s="5">
        <v>58.7</v>
      </c>
      <c r="N43" s="5">
        <v>56.7</v>
      </c>
      <c r="O43" s="5">
        <v>69.4</v>
      </c>
      <c r="P43" s="5">
        <v>28</v>
      </c>
      <c r="Q43" s="5">
        <v>62.9</v>
      </c>
      <c r="R43" s="7">
        <v>1902</v>
      </c>
      <c r="S43">
        <v>233</v>
      </c>
      <c r="T43" s="6">
        <v>0</v>
      </c>
      <c r="U43" s="6">
        <v>2</v>
      </c>
      <c r="V43" s="6">
        <v>0</v>
      </c>
      <c r="W43" s="6">
        <v>0</v>
      </c>
      <c r="X43" s="6">
        <v>0</v>
      </c>
      <c r="Y43" s="6">
        <v>0</v>
      </c>
      <c r="Z43" s="6">
        <v>15487</v>
      </c>
      <c r="AA43" s="6">
        <v>0</v>
      </c>
      <c r="AB43" s="6">
        <v>4</v>
      </c>
      <c r="AC43" s="6">
        <v>0</v>
      </c>
      <c r="AD43" s="6">
        <v>0</v>
      </c>
      <c r="AE43" s="7">
        <v>0</v>
      </c>
      <c r="AF43" s="7">
        <v>0</v>
      </c>
      <c r="AG43" s="7">
        <v>0</v>
      </c>
      <c r="AH43" t="s">
        <v>253</v>
      </c>
      <c r="AI43" s="8" t="s">
        <v>426</v>
      </c>
      <c r="AJ43" s="8">
        <v>32</v>
      </c>
      <c r="AK43">
        <v>0</v>
      </c>
      <c r="AL43">
        <v>0</v>
      </c>
      <c r="AM43">
        <v>1973</v>
      </c>
      <c r="AN43">
        <v>1</v>
      </c>
      <c r="AO43">
        <v>0</v>
      </c>
      <c r="AP43">
        <v>0</v>
      </c>
      <c r="AQ43">
        <v>1</v>
      </c>
      <c r="AR43" t="s">
        <v>303</v>
      </c>
      <c r="AS43" s="8">
        <v>1</v>
      </c>
      <c r="AT43" s="8">
        <v>0</v>
      </c>
      <c r="AU43" s="8">
        <v>1</v>
      </c>
      <c r="AV43" s="8">
        <v>0</v>
      </c>
      <c r="AW43" s="8">
        <v>0</v>
      </c>
      <c r="AX43">
        <v>7</v>
      </c>
      <c r="AY43">
        <v>0</v>
      </c>
      <c r="AZ43">
        <v>0</v>
      </c>
      <c r="BA43">
        <v>0</v>
      </c>
      <c r="BB43" s="9">
        <v>88.2</v>
      </c>
      <c r="BC43" s="9">
        <v>63.3</v>
      </c>
      <c r="BD43" s="9">
        <v>72.9</v>
      </c>
      <c r="BE43" s="9">
        <v>62.7</v>
      </c>
      <c r="BF43" s="9">
        <v>69.5</v>
      </c>
      <c r="BG43" s="9">
        <v>69.4</v>
      </c>
      <c r="BH43" s="9">
        <v>84.7</v>
      </c>
      <c r="BI43" s="9">
        <v>62.3</v>
      </c>
      <c r="BJ43" s="9">
        <v>63.9</v>
      </c>
      <c r="BK43" s="9">
        <v>84.2</v>
      </c>
      <c r="BL43" s="9">
        <v>57</v>
      </c>
      <c r="BM43" s="9">
        <v>75.3</v>
      </c>
      <c r="BN43" s="9">
        <v>81.2</v>
      </c>
      <c r="BO43" s="9">
        <v>59.1</v>
      </c>
      <c r="BP43" s="9">
        <v>48.1</v>
      </c>
      <c r="BQ43" s="9">
        <v>51.8</v>
      </c>
      <c r="BR43" s="9">
        <v>64.4</v>
      </c>
      <c r="BS43" s="9">
        <v>62.7</v>
      </c>
      <c r="BT43" s="9">
        <v>63.5</v>
      </c>
      <c r="BU43" s="9">
        <v>81.1</v>
      </c>
      <c r="BV43" s="9">
        <v>88.5</v>
      </c>
      <c r="BW43" s="9">
        <v>66.6</v>
      </c>
      <c r="BX43" s="9">
        <v>35.1</v>
      </c>
      <c r="BY43" s="9">
        <v>27.5</v>
      </c>
      <c r="BZ43" s="9">
        <v>48.6</v>
      </c>
      <c r="CA43" s="9">
        <v>45.5</v>
      </c>
      <c r="CB43" s="9">
        <v>45.9</v>
      </c>
      <c r="CC43" s="9">
        <v>44.4</v>
      </c>
      <c r="CD43" s="9">
        <v>35.6</v>
      </c>
      <c r="CE43" s="9">
        <v>41.2</v>
      </c>
      <c r="CF43" s="9">
        <v>31.9</v>
      </c>
      <c r="CG43" s="9">
        <v>31.8</v>
      </c>
      <c r="CH43" s="9">
        <v>74</v>
      </c>
      <c r="CI43" s="9">
        <v>55.4</v>
      </c>
      <c r="CJ43" s="9">
        <v>80.9</v>
      </c>
      <c r="CK43" s="9">
        <v>54.8</v>
      </c>
      <c r="CL43" s="9">
        <v>50.1</v>
      </c>
      <c r="CM43" s="9">
        <v>65.2</v>
      </c>
      <c r="CN43" s="9">
        <v>59.6</v>
      </c>
      <c r="CO43" s="9">
        <v>45.1</v>
      </c>
      <c r="CP43" s="9">
        <v>58.7</v>
      </c>
      <c r="CQ43" s="9">
        <v>55.4</v>
      </c>
      <c r="CR43" s="9">
        <v>51.1</v>
      </c>
      <c r="CS43" s="9">
        <v>71.8</v>
      </c>
      <c r="CT43" s="9">
        <v>76.4</v>
      </c>
      <c r="CU43" s="9">
        <v>44.3</v>
      </c>
      <c r="CV43" s="9">
        <v>47.6</v>
      </c>
      <c r="CW43" s="9">
        <v>54.6</v>
      </c>
      <c r="CX43" s="9">
        <v>51.4</v>
      </c>
      <c r="CY43" s="9">
        <v>53</v>
      </c>
      <c r="CZ43" s="9">
        <v>62.3</v>
      </c>
      <c r="DA43" s="9">
        <v>74.6</v>
      </c>
      <c r="DB43" s="9">
        <v>49</v>
      </c>
      <c r="DC43" s="9">
        <v>57.9</v>
      </c>
      <c r="DD43" s="9">
        <v>54.8</v>
      </c>
      <c r="DE43" s="9">
        <v>69.4</v>
      </c>
      <c r="DF43" s="9">
        <v>91.8</v>
      </c>
      <c r="DG43" s="9">
        <v>86.5</v>
      </c>
      <c r="DH43" s="9">
        <v>59.7</v>
      </c>
      <c r="DI43" s="9">
        <v>46.6</v>
      </c>
      <c r="DJ43" s="9">
        <v>51.7</v>
      </c>
      <c r="DK43" s="9">
        <v>47.8</v>
      </c>
      <c r="DL43" s="9">
        <v>35.8</v>
      </c>
      <c r="DM43" s="9">
        <v>50.4</v>
      </c>
      <c r="DN43" s="9">
        <v>67.2</v>
      </c>
      <c r="DO43" s="9">
        <v>62.1</v>
      </c>
      <c r="DP43" s="9">
        <v>59.6</v>
      </c>
      <c r="DQ43" s="9">
        <v>67.5</v>
      </c>
      <c r="DR43" s="9">
        <v>59</v>
      </c>
      <c r="DS43" s="9">
        <v>67.2</v>
      </c>
      <c r="DT43" s="9">
        <v>35.7</v>
      </c>
      <c r="DU43" s="9">
        <v>21.5</v>
      </c>
      <c r="DV43" s="9">
        <v>87.1</v>
      </c>
      <c r="DW43" s="9">
        <v>85.9</v>
      </c>
      <c r="DX43" s="9">
        <v>13.6</v>
      </c>
      <c r="DY43" s="9">
        <v>31.1</v>
      </c>
      <c r="DZ43" s="9">
        <v>15.9</v>
      </c>
      <c r="EA43" s="9">
        <v>51.4</v>
      </c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>
        <v>1807</v>
      </c>
      <c r="IB43">
        <v>233</v>
      </c>
      <c r="IC43" t="s">
        <v>254</v>
      </c>
      <c r="ID43">
        <v>1</v>
      </c>
      <c r="IE43">
        <v>1</v>
      </c>
      <c r="IF43">
        <v>2</v>
      </c>
      <c r="IG43" s="8" t="s">
        <v>267</v>
      </c>
      <c r="IH43">
        <v>0</v>
      </c>
      <c r="II43">
        <v>0</v>
      </c>
      <c r="IJ43">
        <v>0</v>
      </c>
      <c r="IK43">
        <v>0</v>
      </c>
      <c r="IL43">
        <v>0</v>
      </c>
      <c r="IM43">
        <v>0</v>
      </c>
      <c r="IN43">
        <v>0</v>
      </c>
      <c r="IO43">
        <v>0</v>
      </c>
      <c r="IP43">
        <v>1</v>
      </c>
      <c r="IQ43" s="13">
        <f>2004-1968</f>
        <v>36</v>
      </c>
      <c r="IR43">
        <v>4</v>
      </c>
      <c r="IS43">
        <v>0</v>
      </c>
      <c r="IT43">
        <v>0</v>
      </c>
      <c r="IU43">
        <v>0</v>
      </c>
      <c r="IV43">
        <v>0</v>
      </c>
    </row>
    <row r="44" spans="1:252" ht="12.75">
      <c r="A44" t="s">
        <v>304</v>
      </c>
      <c r="B44">
        <v>23</v>
      </c>
      <c r="C44" t="s">
        <v>286</v>
      </c>
      <c r="D44" t="s">
        <v>305</v>
      </c>
      <c r="E44">
        <v>2004</v>
      </c>
      <c r="F44">
        <v>0</v>
      </c>
      <c r="G44" s="5"/>
      <c r="H44" s="5">
        <v>73.7</v>
      </c>
      <c r="I44" s="5">
        <v>56.2</v>
      </c>
      <c r="J44" s="5">
        <v>68.1</v>
      </c>
      <c r="K44" s="5">
        <v>47.1</v>
      </c>
      <c r="L44" s="5">
        <v>52.7</v>
      </c>
      <c r="M44" s="5">
        <v>56.9</v>
      </c>
      <c r="N44" s="5">
        <v>61.2</v>
      </c>
      <c r="O44" s="5">
        <v>61.4</v>
      </c>
      <c r="P44" s="5">
        <v>27</v>
      </c>
      <c r="Q44" s="5">
        <v>58.7</v>
      </c>
      <c r="R44" s="7">
        <v>2242</v>
      </c>
      <c r="S44">
        <v>335</v>
      </c>
      <c r="T44" s="6">
        <v>0</v>
      </c>
      <c r="U44" s="6">
        <v>2</v>
      </c>
      <c r="V44" s="6">
        <v>0</v>
      </c>
      <c r="W44" s="6">
        <v>0</v>
      </c>
      <c r="X44" s="7">
        <v>0</v>
      </c>
      <c r="Y44" s="6">
        <v>0</v>
      </c>
      <c r="Z44" s="7">
        <v>35</v>
      </c>
      <c r="AA44" s="7">
        <v>0</v>
      </c>
      <c r="AB44">
        <v>0</v>
      </c>
      <c r="AC44" s="7">
        <v>0</v>
      </c>
      <c r="AD44">
        <v>0</v>
      </c>
      <c r="AE44">
        <v>0</v>
      </c>
      <c r="AF44" s="7">
        <v>0</v>
      </c>
      <c r="AG44" s="7">
        <v>0</v>
      </c>
      <c r="AH44" t="s">
        <v>253</v>
      </c>
      <c r="AI44" s="8" t="s">
        <v>427</v>
      </c>
      <c r="AJ44" s="8">
        <v>33</v>
      </c>
      <c r="AK44">
        <v>0</v>
      </c>
      <c r="AL44">
        <v>0</v>
      </c>
      <c r="AN44">
        <v>1</v>
      </c>
      <c r="AO44">
        <v>0</v>
      </c>
      <c r="AP44">
        <v>0</v>
      </c>
      <c r="AQ44">
        <v>1</v>
      </c>
      <c r="AR44" t="s">
        <v>267</v>
      </c>
      <c r="AS44" s="8">
        <v>1</v>
      </c>
      <c r="AT44" s="8">
        <v>0</v>
      </c>
      <c r="AU44" s="8">
        <v>1</v>
      </c>
      <c r="AV44" s="8">
        <v>0</v>
      </c>
      <c r="AW44" s="8">
        <v>0</v>
      </c>
      <c r="AX44">
        <v>41</v>
      </c>
      <c r="AY44">
        <v>0</v>
      </c>
      <c r="AZ44">
        <v>0</v>
      </c>
      <c r="BA44">
        <v>0</v>
      </c>
      <c r="BB44" s="9">
        <v>84.6</v>
      </c>
      <c r="BC44" s="9">
        <v>63.2</v>
      </c>
      <c r="BD44" s="9">
        <v>69.8</v>
      </c>
      <c r="BE44" s="9">
        <v>66.2</v>
      </c>
      <c r="BF44" s="9">
        <v>64.5</v>
      </c>
      <c r="BG44" s="9">
        <v>66.3</v>
      </c>
      <c r="BH44" s="9">
        <v>81.1</v>
      </c>
      <c r="BI44" s="9">
        <v>58.6</v>
      </c>
      <c r="BJ44" s="9">
        <v>67.6</v>
      </c>
      <c r="BK44" s="9">
        <v>84.8</v>
      </c>
      <c r="BL44" s="9">
        <v>52.6</v>
      </c>
      <c r="BM44" s="9">
        <v>74.5</v>
      </c>
      <c r="BN44" s="9">
        <v>78.2</v>
      </c>
      <c r="BO44" s="9">
        <v>60.6</v>
      </c>
      <c r="BP44" s="9">
        <v>47</v>
      </c>
      <c r="BQ44" s="9">
        <v>49.1</v>
      </c>
      <c r="BR44" s="9">
        <v>45.7</v>
      </c>
      <c r="BS44" s="9">
        <v>60.2</v>
      </c>
      <c r="BT44" s="9">
        <v>61.4</v>
      </c>
      <c r="BU44" s="9">
        <v>80</v>
      </c>
      <c r="BV44" s="9">
        <v>88.9</v>
      </c>
      <c r="BW44" s="9">
        <v>64.6</v>
      </c>
      <c r="BX44" s="9">
        <v>31.4</v>
      </c>
      <c r="BY44" s="9">
        <v>29.6</v>
      </c>
      <c r="BZ44" s="9">
        <v>50.1</v>
      </c>
      <c r="CA44" s="9">
        <v>48.2</v>
      </c>
      <c r="CB44" s="9">
        <v>48.2</v>
      </c>
      <c r="CC44" s="9">
        <v>48.8</v>
      </c>
      <c r="CD44" s="9">
        <v>42.2</v>
      </c>
      <c r="CE44" s="9">
        <v>45.7</v>
      </c>
      <c r="CF44" s="9">
        <v>35.2</v>
      </c>
      <c r="CG44" s="9">
        <v>37.4</v>
      </c>
      <c r="CH44" s="9">
        <v>74.2</v>
      </c>
      <c r="CI44" s="9">
        <v>59.6</v>
      </c>
      <c r="CJ44" s="9">
        <v>79.6</v>
      </c>
      <c r="CK44" s="9">
        <v>58.6</v>
      </c>
      <c r="CL44" s="9">
        <v>55.7</v>
      </c>
      <c r="CM44" s="9">
        <v>69.3</v>
      </c>
      <c r="CN44" s="9">
        <v>56.4</v>
      </c>
      <c r="CO44" s="9">
        <v>41.1</v>
      </c>
      <c r="CP44" s="9">
        <v>54.4</v>
      </c>
      <c r="CQ44" s="9">
        <v>56.1</v>
      </c>
      <c r="CR44" s="9">
        <v>54.2</v>
      </c>
      <c r="CS44" s="9">
        <v>73.2</v>
      </c>
      <c r="CT44" s="9">
        <v>76.8</v>
      </c>
      <c r="CU44" s="9">
        <v>37.4</v>
      </c>
      <c r="CV44" s="9">
        <v>49.2</v>
      </c>
      <c r="CW44" s="9">
        <v>58.8</v>
      </c>
      <c r="CX44" s="9">
        <v>47.5</v>
      </c>
      <c r="CY44" s="9">
        <v>58.7</v>
      </c>
      <c r="CZ44" s="9">
        <v>65.5</v>
      </c>
      <c r="DA44" s="9">
        <v>85.3</v>
      </c>
      <c r="DB44" s="9">
        <v>48.8</v>
      </c>
      <c r="DC44" s="9">
        <v>52.7</v>
      </c>
      <c r="DD44" s="9">
        <v>53.5</v>
      </c>
      <c r="DE44" s="9">
        <v>66.1</v>
      </c>
      <c r="DF44" s="9">
        <v>89.4</v>
      </c>
      <c r="DG44" s="9">
        <v>83.6</v>
      </c>
      <c r="DH44" s="9">
        <v>54.4</v>
      </c>
      <c r="DI44" s="9">
        <v>43.5</v>
      </c>
      <c r="DJ44" s="9">
        <v>50.5</v>
      </c>
      <c r="DK44" s="9">
        <v>45.4</v>
      </c>
      <c r="DL44" s="9">
        <v>34.6</v>
      </c>
      <c r="DM44" s="9">
        <v>50</v>
      </c>
      <c r="DN44" s="9">
        <v>62.5</v>
      </c>
      <c r="DO44" s="9">
        <v>65.3</v>
      </c>
      <c r="DP44" s="9">
        <v>53.9</v>
      </c>
      <c r="DQ44" s="9">
        <v>61.1</v>
      </c>
      <c r="DR44" s="9">
        <v>49.5</v>
      </c>
      <c r="DS44" s="9">
        <v>61.3</v>
      </c>
      <c r="DT44" s="9">
        <v>33.3</v>
      </c>
      <c r="DU44" s="9">
        <v>19</v>
      </c>
      <c r="DV44" s="9">
        <v>84.2</v>
      </c>
      <c r="DW44" s="9">
        <v>84.4</v>
      </c>
      <c r="DX44" s="9">
        <v>14.4</v>
      </c>
      <c r="DY44" s="9">
        <v>29.9</v>
      </c>
      <c r="DZ44" s="9">
        <v>19.5</v>
      </c>
      <c r="EA44" s="9">
        <v>44</v>
      </c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>
        <v>1943</v>
      </c>
      <c r="IB44">
        <v>335</v>
      </c>
      <c r="IC44" t="s">
        <v>254</v>
      </c>
      <c r="ID44">
        <v>1</v>
      </c>
      <c r="IE44">
        <v>1</v>
      </c>
      <c r="IQ44" s="13">
        <v>30</v>
      </c>
      <c r="IR44">
        <v>3</v>
      </c>
    </row>
    <row r="45" spans="1:256" ht="12.75">
      <c r="A45" t="s">
        <v>306</v>
      </c>
      <c r="B45">
        <v>24</v>
      </c>
      <c r="C45" t="s">
        <v>286</v>
      </c>
      <c r="D45" t="s">
        <v>307</v>
      </c>
      <c r="E45">
        <v>2002</v>
      </c>
      <c r="F45">
        <v>0</v>
      </c>
      <c r="G45" s="5">
        <v>60.06257551677234</v>
      </c>
      <c r="H45" s="5">
        <v>72.38798860495216</v>
      </c>
      <c r="I45" s="5">
        <v>59.55957167775259</v>
      </c>
      <c r="J45" s="5">
        <v>64.17806534480053</v>
      </c>
      <c r="K45" s="5">
        <v>45.676881602036396</v>
      </c>
      <c r="L45" s="5">
        <v>53.863675751873046</v>
      </c>
      <c r="M45" s="5">
        <v>59.49731783730048</v>
      </c>
      <c r="N45" s="5">
        <v>61.457433252882396</v>
      </c>
      <c r="O45" s="5">
        <v>62.160104167629484</v>
      </c>
      <c r="P45" s="5">
        <v>50.15361808126051</v>
      </c>
      <c r="Q45" s="5">
        <v>56.82765104395237</v>
      </c>
      <c r="R45" s="6">
        <v>9769</v>
      </c>
      <c r="S45">
        <v>1169</v>
      </c>
      <c r="T45" s="6">
        <v>0</v>
      </c>
      <c r="U45" s="6">
        <v>0</v>
      </c>
      <c r="V45" s="6">
        <v>0</v>
      </c>
      <c r="W45" s="6">
        <v>0</v>
      </c>
      <c r="X45" s="7">
        <v>0</v>
      </c>
      <c r="Y45" s="7">
        <v>0</v>
      </c>
      <c r="Z45" s="6">
        <v>9420</v>
      </c>
      <c r="AA45" s="6">
        <v>0</v>
      </c>
      <c r="AB45" s="6">
        <v>0</v>
      </c>
      <c r="AC45" s="7">
        <v>0</v>
      </c>
      <c r="AD45" s="6">
        <v>0</v>
      </c>
      <c r="AE45" s="7">
        <v>0</v>
      </c>
      <c r="AF45" s="7">
        <v>0</v>
      </c>
      <c r="AG45" s="7">
        <v>0</v>
      </c>
      <c r="AH45" t="s">
        <v>282</v>
      </c>
      <c r="AI45" s="8" t="s">
        <v>428</v>
      </c>
      <c r="AJ45" s="8">
        <v>34</v>
      </c>
      <c r="AK45">
        <v>0</v>
      </c>
      <c r="AL45">
        <v>0</v>
      </c>
      <c r="AM45">
        <v>1991</v>
      </c>
      <c r="AN45">
        <v>1</v>
      </c>
      <c r="AO45">
        <v>0</v>
      </c>
      <c r="AP45">
        <v>0</v>
      </c>
      <c r="AR45" t="s">
        <v>267</v>
      </c>
      <c r="AS45" s="8">
        <v>1</v>
      </c>
      <c r="AT45" s="8">
        <v>0</v>
      </c>
      <c r="AU45" s="8">
        <v>1</v>
      </c>
      <c r="AV45" s="8">
        <v>0</v>
      </c>
      <c r="AW45" s="8">
        <v>0</v>
      </c>
      <c r="AX45">
        <v>4</v>
      </c>
      <c r="AY45">
        <v>0</v>
      </c>
      <c r="AZ45">
        <v>0</v>
      </c>
      <c r="BA45">
        <v>0</v>
      </c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>
        <v>60.7</v>
      </c>
      <c r="EC45" s="9">
        <v>62.2</v>
      </c>
      <c r="ED45" s="9">
        <v>50.1</v>
      </c>
      <c r="EE45" s="9">
        <v>61.7</v>
      </c>
      <c r="EF45" s="9">
        <v>90.8</v>
      </c>
      <c r="EG45" s="9">
        <v>51.9</v>
      </c>
      <c r="EH45" s="9">
        <v>72.6</v>
      </c>
      <c r="EI45" s="9">
        <v>54.2</v>
      </c>
      <c r="EJ45" s="9">
        <v>76.9</v>
      </c>
      <c r="EK45" s="9">
        <v>59.2</v>
      </c>
      <c r="EL45" s="9">
        <v>65</v>
      </c>
      <c r="EM45" s="9">
        <v>65.4</v>
      </c>
      <c r="EN45" s="9">
        <v>55.1</v>
      </c>
      <c r="EO45" s="9">
        <v>48.1</v>
      </c>
      <c r="EP45" s="9">
        <v>35.7</v>
      </c>
      <c r="EQ45" s="9">
        <v>29.8</v>
      </c>
      <c r="ER45" s="9">
        <v>52.9</v>
      </c>
      <c r="ES45" s="9">
        <v>55.6</v>
      </c>
      <c r="ET45" s="9">
        <v>93</v>
      </c>
      <c r="EU45" s="9">
        <v>36.7</v>
      </c>
      <c r="EV45" s="9">
        <v>40.6</v>
      </c>
      <c r="EW45" s="9">
        <v>48.5</v>
      </c>
      <c r="EX45" s="9">
        <v>42</v>
      </c>
      <c r="EY45" s="9">
        <v>45.6</v>
      </c>
      <c r="EZ45" s="9">
        <v>41.4</v>
      </c>
      <c r="FA45" s="9">
        <v>42.1</v>
      </c>
      <c r="FB45" s="9">
        <v>51.9</v>
      </c>
      <c r="FC45" s="9">
        <v>75.1</v>
      </c>
      <c r="FD45" s="9">
        <v>80.5</v>
      </c>
      <c r="FE45" s="9">
        <v>72</v>
      </c>
      <c r="FF45" s="9">
        <v>41.4</v>
      </c>
      <c r="FG45" s="9">
        <v>30.3</v>
      </c>
      <c r="FH45" s="9">
        <v>33</v>
      </c>
      <c r="FI45" s="9">
        <v>28</v>
      </c>
      <c r="FJ45" s="9">
        <v>69.7</v>
      </c>
      <c r="FK45" s="9">
        <v>28.9</v>
      </c>
      <c r="FL45" s="9">
        <v>25.2</v>
      </c>
      <c r="FM45" s="9">
        <v>59.1</v>
      </c>
      <c r="FN45" s="9">
        <v>82.6</v>
      </c>
      <c r="FO45" s="9">
        <v>64.2</v>
      </c>
      <c r="FP45" s="9">
        <v>52.8</v>
      </c>
      <c r="FQ45" s="9">
        <v>51.7</v>
      </c>
      <c r="FR45" s="9">
        <v>54.1</v>
      </c>
      <c r="FS45" s="9">
        <v>58.5</v>
      </c>
      <c r="FT45" s="9">
        <v>53.6</v>
      </c>
      <c r="FU45" s="9">
        <v>41.7</v>
      </c>
      <c r="FV45" s="9">
        <v>51.9</v>
      </c>
      <c r="FW45" s="9">
        <v>54.6</v>
      </c>
      <c r="FX45" s="9">
        <v>68</v>
      </c>
      <c r="FY45" s="9">
        <v>51.7</v>
      </c>
      <c r="FZ45" s="9">
        <v>77.4</v>
      </c>
      <c r="GA45" s="9">
        <v>54.5</v>
      </c>
      <c r="GB45" s="9">
        <v>72.9</v>
      </c>
      <c r="GC45" s="9">
        <v>56.8</v>
      </c>
      <c r="GD45" s="9">
        <v>66.1</v>
      </c>
      <c r="GE45" s="9">
        <v>66.8</v>
      </c>
      <c r="GF45" s="9">
        <v>80.3</v>
      </c>
      <c r="GG45" s="9">
        <v>43.8</v>
      </c>
      <c r="GH45" s="9">
        <v>54.9</v>
      </c>
      <c r="GI45" s="9">
        <v>53.6</v>
      </c>
      <c r="GJ45" s="9">
        <v>74.2</v>
      </c>
      <c r="GK45" s="9">
        <v>45.2</v>
      </c>
      <c r="GL45" s="9">
        <v>54.9</v>
      </c>
      <c r="GM45" s="9">
        <v>46.1</v>
      </c>
      <c r="GN45" s="9">
        <v>36.1</v>
      </c>
      <c r="GO45" s="9">
        <v>24.9</v>
      </c>
      <c r="GP45" s="9">
        <v>48.7</v>
      </c>
      <c r="GQ45" s="9">
        <v>60.3</v>
      </c>
      <c r="GR45" s="9">
        <v>51.8</v>
      </c>
      <c r="GS45" s="9">
        <v>51.8</v>
      </c>
      <c r="GT45" s="9">
        <v>53.1</v>
      </c>
      <c r="GU45" s="9">
        <v>53.6</v>
      </c>
      <c r="GV45" s="9">
        <v>55.8</v>
      </c>
      <c r="GW45" s="9">
        <v>40.9</v>
      </c>
      <c r="GX45" s="9">
        <v>18.4</v>
      </c>
      <c r="GY45" s="9">
        <v>78.9</v>
      </c>
      <c r="GZ45" s="9">
        <v>78.9</v>
      </c>
      <c r="HA45" s="9">
        <v>85</v>
      </c>
      <c r="HB45" s="9">
        <v>83.1</v>
      </c>
      <c r="HC45" s="9">
        <v>73.2</v>
      </c>
      <c r="HD45" s="9">
        <v>38</v>
      </c>
      <c r="HE45" s="9">
        <v>44.1</v>
      </c>
      <c r="HF45" s="9">
        <v>20.2</v>
      </c>
      <c r="HG45" s="9">
        <v>32.4</v>
      </c>
      <c r="HH45" s="9">
        <v>21.3</v>
      </c>
      <c r="HI45" s="9">
        <v>56.5</v>
      </c>
      <c r="HJ45" s="9">
        <v>58.4</v>
      </c>
      <c r="HK45" s="9">
        <v>68</v>
      </c>
      <c r="HL45" s="9">
        <v>6.1</v>
      </c>
      <c r="HM45" s="9">
        <v>18.6</v>
      </c>
      <c r="HN45" s="9">
        <v>5.8</v>
      </c>
      <c r="HO45" s="9">
        <v>14.7</v>
      </c>
      <c r="HP45" s="9">
        <v>33</v>
      </c>
      <c r="HQ45" s="9">
        <v>24.1</v>
      </c>
      <c r="HR45" s="9">
        <v>25.3</v>
      </c>
      <c r="HS45" s="9">
        <v>49.6</v>
      </c>
      <c r="HT45" s="9">
        <v>41.4</v>
      </c>
      <c r="HU45" s="9">
        <v>13.6</v>
      </c>
      <c r="HV45" s="9">
        <v>24.9</v>
      </c>
      <c r="HW45" s="9">
        <v>18.8</v>
      </c>
      <c r="HX45" s="9">
        <v>9.3</v>
      </c>
      <c r="HY45" s="9">
        <v>22.2</v>
      </c>
      <c r="HZ45" s="9">
        <v>9.6</v>
      </c>
      <c r="IA45">
        <v>8277</v>
      </c>
      <c r="IB45">
        <v>1169</v>
      </c>
      <c r="IC45" t="s">
        <v>254</v>
      </c>
      <c r="ID45">
        <v>1</v>
      </c>
      <c r="IE45">
        <v>1</v>
      </c>
      <c r="IF45">
        <v>3</v>
      </c>
      <c r="IG45" t="s">
        <v>267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  <c r="IP45">
        <v>1</v>
      </c>
      <c r="IQ45" s="13">
        <f>2002-1966</f>
        <v>36</v>
      </c>
      <c r="IR45">
        <v>2</v>
      </c>
      <c r="IS45">
        <v>0</v>
      </c>
      <c r="IT45">
        <v>0</v>
      </c>
      <c r="IU45">
        <v>1</v>
      </c>
      <c r="IV45">
        <v>1</v>
      </c>
    </row>
    <row r="46" spans="1:256" ht="12.75">
      <c r="A46" t="s">
        <v>306</v>
      </c>
      <c r="B46">
        <v>24</v>
      </c>
      <c r="C46" t="s">
        <v>286</v>
      </c>
      <c r="D46" t="s">
        <v>307</v>
      </c>
      <c r="E46">
        <v>2004</v>
      </c>
      <c r="F46">
        <v>0</v>
      </c>
      <c r="G46" s="5"/>
      <c r="H46" s="5">
        <v>75.4</v>
      </c>
      <c r="I46" s="5">
        <v>51.3</v>
      </c>
      <c r="J46" s="5">
        <v>66.4</v>
      </c>
      <c r="K46" s="5">
        <v>37.9</v>
      </c>
      <c r="L46" s="5">
        <v>47.9</v>
      </c>
      <c r="M46" s="5">
        <v>55.5</v>
      </c>
      <c r="N46" s="5">
        <v>54.5</v>
      </c>
      <c r="O46" s="5">
        <v>57.5</v>
      </c>
      <c r="P46" s="5">
        <v>28.8</v>
      </c>
      <c r="Q46" s="5">
        <v>52</v>
      </c>
      <c r="R46" s="7">
        <v>7215</v>
      </c>
      <c r="S46">
        <v>884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9769</v>
      </c>
      <c r="AA46" s="6">
        <v>0</v>
      </c>
      <c r="AB46" s="6">
        <v>0</v>
      </c>
      <c r="AC46" s="6">
        <v>0</v>
      </c>
      <c r="AD46" s="6">
        <v>0</v>
      </c>
      <c r="AE46" s="7">
        <v>0</v>
      </c>
      <c r="AF46" s="7">
        <v>0</v>
      </c>
      <c r="AG46" s="7">
        <v>0</v>
      </c>
      <c r="AH46" t="s">
        <v>282</v>
      </c>
      <c r="AI46" s="8" t="s">
        <v>428</v>
      </c>
      <c r="AJ46" s="8">
        <v>34</v>
      </c>
      <c r="AK46">
        <v>0</v>
      </c>
      <c r="AL46">
        <v>0</v>
      </c>
      <c r="AM46">
        <v>1991</v>
      </c>
      <c r="AN46">
        <v>1</v>
      </c>
      <c r="AO46">
        <v>0</v>
      </c>
      <c r="AP46">
        <v>0</v>
      </c>
      <c r="AR46" t="s">
        <v>267</v>
      </c>
      <c r="AS46" s="8">
        <v>1</v>
      </c>
      <c r="AT46" s="8">
        <v>0</v>
      </c>
      <c r="AU46" s="8">
        <v>1</v>
      </c>
      <c r="AV46" s="8">
        <v>0</v>
      </c>
      <c r="AW46" s="8">
        <v>0</v>
      </c>
      <c r="AX46">
        <v>31</v>
      </c>
      <c r="AY46">
        <v>0</v>
      </c>
      <c r="AZ46">
        <v>0</v>
      </c>
      <c r="BA46">
        <v>0</v>
      </c>
      <c r="BB46" s="9">
        <v>78.3</v>
      </c>
      <c r="BC46" s="9">
        <v>59.5</v>
      </c>
      <c r="BD46" s="9">
        <v>67.2</v>
      </c>
      <c r="BE46" s="9">
        <v>59.8</v>
      </c>
      <c r="BF46" s="9">
        <v>64.4</v>
      </c>
      <c r="BG46" s="9">
        <v>70.8</v>
      </c>
      <c r="BH46" s="9">
        <v>84.5</v>
      </c>
      <c r="BI46" s="9">
        <v>58</v>
      </c>
      <c r="BJ46" s="9">
        <v>60.1</v>
      </c>
      <c r="BK46" s="9">
        <v>78.9</v>
      </c>
      <c r="BL46" s="9">
        <v>46.7</v>
      </c>
      <c r="BM46" s="9">
        <v>73.6</v>
      </c>
      <c r="BN46" s="9">
        <v>73.4</v>
      </c>
      <c r="BO46" s="9">
        <v>58.6</v>
      </c>
      <c r="BP46" s="9">
        <v>35.4</v>
      </c>
      <c r="BQ46" s="9">
        <v>43.7</v>
      </c>
      <c r="BR46" s="9">
        <v>44.5</v>
      </c>
      <c r="BS46" s="9">
        <v>54.7</v>
      </c>
      <c r="BT46" s="9">
        <v>58.9</v>
      </c>
      <c r="BU46" s="9">
        <v>82.6</v>
      </c>
      <c r="BV46" s="9">
        <v>91</v>
      </c>
      <c r="BW46" s="9">
        <v>64.3</v>
      </c>
      <c r="BX46" s="9">
        <v>30.4</v>
      </c>
      <c r="BY46" s="9">
        <v>26.1</v>
      </c>
      <c r="BZ46" s="9">
        <v>32.7</v>
      </c>
      <c r="CA46" s="9">
        <v>41.6</v>
      </c>
      <c r="CB46" s="9">
        <v>34.4</v>
      </c>
      <c r="CC46" s="9">
        <v>32.4</v>
      </c>
      <c r="CD46" s="9">
        <v>29.6</v>
      </c>
      <c r="CE46" s="9">
        <v>34</v>
      </c>
      <c r="CF46" s="9">
        <v>25.7</v>
      </c>
      <c r="CG46" s="9">
        <v>27.5</v>
      </c>
      <c r="CH46" s="9">
        <v>65.8</v>
      </c>
      <c r="CI46" s="9">
        <v>56.7</v>
      </c>
      <c r="CJ46" s="9">
        <v>80.9</v>
      </c>
      <c r="CK46" s="9">
        <v>51.1</v>
      </c>
      <c r="CL46" s="9">
        <v>52.4</v>
      </c>
      <c r="CM46" s="9">
        <v>59.9</v>
      </c>
      <c r="CN46" s="9">
        <v>49.2</v>
      </c>
      <c r="CO46" s="9">
        <v>37</v>
      </c>
      <c r="CP46" s="9">
        <v>44.9</v>
      </c>
      <c r="CQ46" s="9">
        <v>51.4</v>
      </c>
      <c r="CR46" s="9">
        <v>52.6</v>
      </c>
      <c r="CS46" s="9">
        <v>75.5</v>
      </c>
      <c r="CT46" s="9">
        <v>71.3</v>
      </c>
      <c r="CU46" s="9">
        <v>36.9</v>
      </c>
      <c r="CV46" s="9">
        <v>45.4</v>
      </c>
      <c r="CW46" s="9">
        <v>60.2</v>
      </c>
      <c r="CX46" s="9">
        <v>44.1</v>
      </c>
      <c r="CY46" s="9">
        <v>52</v>
      </c>
      <c r="CZ46" s="9">
        <v>57.5</v>
      </c>
      <c r="DA46" s="9">
        <v>59.7</v>
      </c>
      <c r="DB46" s="9">
        <v>44.7</v>
      </c>
      <c r="DC46" s="9">
        <v>53.5</v>
      </c>
      <c r="DD46" s="9">
        <v>50.3</v>
      </c>
      <c r="DE46" s="9">
        <v>70.7</v>
      </c>
      <c r="DF46" s="9">
        <v>81.4</v>
      </c>
      <c r="DG46" s="9">
        <v>76.9</v>
      </c>
      <c r="DH46" s="9">
        <v>49.3</v>
      </c>
      <c r="DI46" s="9">
        <v>42.2</v>
      </c>
      <c r="DJ46" s="9">
        <v>42.8</v>
      </c>
      <c r="DK46" s="9">
        <v>39.6</v>
      </c>
      <c r="DL46" s="9">
        <v>29.8</v>
      </c>
      <c r="DM46" s="9">
        <v>52.4</v>
      </c>
      <c r="DN46" s="9">
        <v>60.5</v>
      </c>
      <c r="DO46" s="9">
        <v>50.4</v>
      </c>
      <c r="DP46" s="9">
        <v>49.6</v>
      </c>
      <c r="DQ46" s="9">
        <v>55.3</v>
      </c>
      <c r="DR46" s="9">
        <v>50.3</v>
      </c>
      <c r="DS46" s="9">
        <v>62.6</v>
      </c>
      <c r="DT46" s="9">
        <v>31.4</v>
      </c>
      <c r="DU46" s="9">
        <v>21.4</v>
      </c>
      <c r="DV46" s="9">
        <v>87.3</v>
      </c>
      <c r="DW46" s="9">
        <v>82.5</v>
      </c>
      <c r="DX46" s="9">
        <v>13.4</v>
      </c>
      <c r="DY46" s="9">
        <v>24.2</v>
      </c>
      <c r="DZ46" s="9">
        <v>22.2</v>
      </c>
      <c r="EA46" s="9">
        <v>55.5</v>
      </c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>
        <v>6280</v>
      </c>
      <c r="IB46">
        <v>884</v>
      </c>
      <c r="IC46" t="s">
        <v>254</v>
      </c>
      <c r="ID46">
        <v>1</v>
      </c>
      <c r="IE46">
        <v>1</v>
      </c>
      <c r="IF46">
        <v>3</v>
      </c>
      <c r="IG46" t="s">
        <v>267</v>
      </c>
      <c r="IH46">
        <v>0</v>
      </c>
      <c r="II46">
        <v>0</v>
      </c>
      <c r="IJ46">
        <v>0</v>
      </c>
      <c r="IK46">
        <v>0</v>
      </c>
      <c r="IL46">
        <v>0</v>
      </c>
      <c r="IM46">
        <v>0</v>
      </c>
      <c r="IN46">
        <v>0</v>
      </c>
      <c r="IO46">
        <v>0</v>
      </c>
      <c r="IP46">
        <v>1</v>
      </c>
      <c r="IQ46" s="13">
        <f>2002-1966</f>
        <v>36</v>
      </c>
      <c r="IR46">
        <v>2</v>
      </c>
      <c r="IS46">
        <v>0</v>
      </c>
      <c r="IT46">
        <v>0</v>
      </c>
      <c r="IU46">
        <v>1</v>
      </c>
      <c r="IV46">
        <v>1</v>
      </c>
    </row>
    <row r="47" spans="1:256" ht="12.75">
      <c r="A47" t="s">
        <v>308</v>
      </c>
      <c r="B47">
        <v>25</v>
      </c>
      <c r="C47" t="s">
        <v>286</v>
      </c>
      <c r="D47" t="s">
        <v>309</v>
      </c>
      <c r="E47">
        <v>2002</v>
      </c>
      <c r="F47">
        <v>0</v>
      </c>
      <c r="G47" s="5">
        <v>64.51456906140977</v>
      </c>
      <c r="H47" s="5">
        <v>74.55634702636871</v>
      </c>
      <c r="I47" s="5">
        <v>63.69292794976913</v>
      </c>
      <c r="J47" s="5">
        <v>66.09443686351365</v>
      </c>
      <c r="K47" s="5">
        <v>52.98012771205097</v>
      </c>
      <c r="L47" s="5">
        <v>57.82055563205554</v>
      </c>
      <c r="M47" s="5">
        <v>63.914629028044104</v>
      </c>
      <c r="N47" s="5">
        <v>64.86846402648386</v>
      </c>
      <c r="O47" s="5">
        <v>68.33383609485375</v>
      </c>
      <c r="P47" s="5">
        <v>53.17997143472959</v>
      </c>
      <c r="Q47" s="5">
        <v>57.656925025766235</v>
      </c>
      <c r="R47" s="6">
        <v>2018</v>
      </c>
      <c r="S47">
        <v>229</v>
      </c>
      <c r="T47" s="6">
        <v>0</v>
      </c>
      <c r="U47" s="6">
        <v>0</v>
      </c>
      <c r="V47" s="6">
        <v>0</v>
      </c>
      <c r="W47" s="6">
        <v>0</v>
      </c>
      <c r="X47" s="7">
        <v>0</v>
      </c>
      <c r="Y47" s="7">
        <v>0</v>
      </c>
      <c r="Z47" s="6">
        <v>1915</v>
      </c>
      <c r="AA47" s="6">
        <v>0</v>
      </c>
      <c r="AB47" s="6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t="s">
        <v>253</v>
      </c>
      <c r="AI47" s="8" t="s">
        <v>429</v>
      </c>
      <c r="AJ47" s="8">
        <v>35</v>
      </c>
      <c r="AK47">
        <v>0</v>
      </c>
      <c r="AL47">
        <v>0</v>
      </c>
      <c r="AM47">
        <v>1802</v>
      </c>
      <c r="AN47">
        <v>1</v>
      </c>
      <c r="AO47">
        <v>0</v>
      </c>
      <c r="AP47">
        <v>0</v>
      </c>
      <c r="AQ47">
        <v>1</v>
      </c>
      <c r="AR47" t="s">
        <v>310</v>
      </c>
      <c r="AS47" s="8">
        <v>1</v>
      </c>
      <c r="AT47" s="8">
        <v>0</v>
      </c>
      <c r="AU47" s="8">
        <v>1</v>
      </c>
      <c r="AV47" s="8">
        <v>0</v>
      </c>
      <c r="AW47" s="8">
        <v>0</v>
      </c>
      <c r="AX47">
        <v>15</v>
      </c>
      <c r="AY47">
        <v>0</v>
      </c>
      <c r="AZ47">
        <v>1</v>
      </c>
      <c r="BA47">
        <v>0</v>
      </c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>
        <v>64.9</v>
      </c>
      <c r="EC47" s="9">
        <v>63.1</v>
      </c>
      <c r="ED47" s="9">
        <v>54.8</v>
      </c>
      <c r="EE47" s="9">
        <v>68.4</v>
      </c>
      <c r="EF47" s="9">
        <v>91</v>
      </c>
      <c r="EG47" s="9">
        <v>55.4</v>
      </c>
      <c r="EH47" s="9">
        <v>75.5</v>
      </c>
      <c r="EI47" s="9">
        <v>58.7</v>
      </c>
      <c r="EJ47" s="9">
        <v>79.9</v>
      </c>
      <c r="EK47" s="9">
        <v>73.6</v>
      </c>
      <c r="EL47" s="9">
        <v>66.2</v>
      </c>
      <c r="EM47" s="9">
        <v>64.9</v>
      </c>
      <c r="EN47" s="9">
        <v>60.7</v>
      </c>
      <c r="EO47" s="9">
        <v>57.4</v>
      </c>
      <c r="EP47" s="9">
        <v>46.5</v>
      </c>
      <c r="EQ47" s="9">
        <v>32</v>
      </c>
      <c r="ER47" s="9">
        <v>54</v>
      </c>
      <c r="ES47" s="9">
        <v>63.1</v>
      </c>
      <c r="ET47" s="9">
        <v>91.9</v>
      </c>
      <c r="EU47" s="9">
        <v>42.2</v>
      </c>
      <c r="EV47" s="9">
        <v>37.1</v>
      </c>
      <c r="EW47" s="9">
        <v>49.5</v>
      </c>
      <c r="EX47" s="9">
        <v>53.1</v>
      </c>
      <c r="EY47" s="9">
        <v>54.6</v>
      </c>
      <c r="EZ47" s="9">
        <v>45.1</v>
      </c>
      <c r="FA47" s="9">
        <v>42.2</v>
      </c>
      <c r="FB47" s="9">
        <v>51.4</v>
      </c>
      <c r="FC47" s="9">
        <v>70.3</v>
      </c>
      <c r="FD47" s="9">
        <v>77</v>
      </c>
      <c r="FE47" s="9">
        <v>65</v>
      </c>
      <c r="FF47" s="9">
        <v>46.1</v>
      </c>
      <c r="FG47" s="9">
        <v>45.5</v>
      </c>
      <c r="FH47" s="9">
        <v>48.2</v>
      </c>
      <c r="FI47" s="9">
        <v>42.3</v>
      </c>
      <c r="FJ47" s="9">
        <v>70</v>
      </c>
      <c r="FK47" s="9">
        <v>36.5</v>
      </c>
      <c r="FL47" s="9">
        <v>27.3</v>
      </c>
      <c r="FM47" s="9">
        <v>69.8</v>
      </c>
      <c r="FN47" s="9">
        <v>84.2</v>
      </c>
      <c r="FO47" s="9">
        <v>67.4</v>
      </c>
      <c r="FP47" s="9">
        <v>64.5</v>
      </c>
      <c r="FQ47" s="9">
        <v>56.9</v>
      </c>
      <c r="FR47" s="9">
        <v>57</v>
      </c>
      <c r="FS47" s="9">
        <v>64.4</v>
      </c>
      <c r="FT47" s="9">
        <v>67.9</v>
      </c>
      <c r="FU47" s="9">
        <v>52.2</v>
      </c>
      <c r="FV47" s="9">
        <v>43.4</v>
      </c>
      <c r="FW47" s="9">
        <v>65.4</v>
      </c>
      <c r="FX47" s="9">
        <v>67.7</v>
      </c>
      <c r="FY47" s="9">
        <v>51.7</v>
      </c>
      <c r="FZ47" s="9">
        <v>78.1</v>
      </c>
      <c r="GA47" s="9">
        <v>59.8</v>
      </c>
      <c r="GB47" s="9">
        <v>75.3</v>
      </c>
      <c r="GC47" s="9">
        <v>60.2</v>
      </c>
      <c r="GD47" s="9">
        <v>68.5</v>
      </c>
      <c r="GE47" s="9">
        <v>71.9</v>
      </c>
      <c r="GF47" s="9">
        <v>84.1</v>
      </c>
      <c r="GG47" s="9">
        <v>41.3</v>
      </c>
      <c r="GH47" s="9">
        <v>55.8</v>
      </c>
      <c r="GI47" s="9">
        <v>61.7</v>
      </c>
      <c r="GJ47" s="9">
        <v>82</v>
      </c>
      <c r="GK47" s="9">
        <v>54.2</v>
      </c>
      <c r="GL47" s="9">
        <v>56.3</v>
      </c>
      <c r="GM47" s="9">
        <v>47.1</v>
      </c>
      <c r="GN47" s="9">
        <v>53.4</v>
      </c>
      <c r="GO47" s="9">
        <v>31.8</v>
      </c>
      <c r="GP47" s="9">
        <v>56.6</v>
      </c>
      <c r="GQ47" s="9">
        <v>65.8</v>
      </c>
      <c r="GR47" s="9">
        <v>56</v>
      </c>
      <c r="GS47" s="9">
        <v>56</v>
      </c>
      <c r="GT47" s="9">
        <v>50</v>
      </c>
      <c r="GU47" s="9">
        <v>58.2</v>
      </c>
      <c r="GV47" s="9">
        <v>57.9</v>
      </c>
      <c r="GW47" s="9">
        <v>43.9</v>
      </c>
      <c r="GX47" s="9">
        <v>23.6</v>
      </c>
      <c r="GY47" s="9">
        <v>80.4</v>
      </c>
      <c r="GZ47" s="9">
        <v>80.4</v>
      </c>
      <c r="HA47" s="9">
        <v>91</v>
      </c>
      <c r="HB47" s="9">
        <v>85.3</v>
      </c>
      <c r="HC47" s="9">
        <v>75</v>
      </c>
      <c r="HD47" s="9">
        <v>33.1</v>
      </c>
      <c r="HE47" s="9">
        <v>43.4</v>
      </c>
      <c r="HF47" s="9">
        <v>28.6</v>
      </c>
      <c r="HG47" s="9">
        <v>29.9</v>
      </c>
      <c r="HH47" s="9">
        <v>25.1</v>
      </c>
      <c r="HI47" s="9">
        <v>49.2</v>
      </c>
      <c r="HJ47" s="9">
        <v>51.2</v>
      </c>
      <c r="HK47" s="9">
        <v>57.2</v>
      </c>
      <c r="HL47" s="9">
        <v>12.7</v>
      </c>
      <c r="HM47" s="9">
        <v>18.5</v>
      </c>
      <c r="HN47" s="9">
        <v>22.6</v>
      </c>
      <c r="HO47" s="9">
        <v>28.4</v>
      </c>
      <c r="HP47" s="9">
        <v>31.3</v>
      </c>
      <c r="HQ47" s="9">
        <v>51.8</v>
      </c>
      <c r="HR47" s="9">
        <v>30.3</v>
      </c>
      <c r="HS47" s="9">
        <v>43</v>
      </c>
      <c r="HT47" s="9">
        <v>51.4</v>
      </c>
      <c r="HU47" s="9">
        <v>16.2</v>
      </c>
      <c r="HV47" s="9">
        <v>20</v>
      </c>
      <c r="HW47" s="9">
        <v>32</v>
      </c>
      <c r="HX47" s="9">
        <v>12.5</v>
      </c>
      <c r="HY47" s="9">
        <v>21</v>
      </c>
      <c r="HZ47" s="9">
        <v>13.4</v>
      </c>
      <c r="IA47">
        <v>1740</v>
      </c>
      <c r="IB47">
        <v>229</v>
      </c>
      <c r="IC47" t="s">
        <v>254</v>
      </c>
      <c r="ID47">
        <v>1</v>
      </c>
      <c r="IE47">
        <v>1</v>
      </c>
      <c r="IF47">
        <v>1</v>
      </c>
      <c r="IG47" t="s">
        <v>242</v>
      </c>
      <c r="IH47">
        <v>0</v>
      </c>
      <c r="II47">
        <v>1</v>
      </c>
      <c r="IJ47">
        <v>0</v>
      </c>
      <c r="IK47">
        <v>0</v>
      </c>
      <c r="IL47">
        <v>0</v>
      </c>
      <c r="IM47">
        <v>0</v>
      </c>
      <c r="IN47">
        <v>1</v>
      </c>
      <c r="IO47">
        <v>0</v>
      </c>
      <c r="IP47">
        <v>0</v>
      </c>
      <c r="IQ47" s="13">
        <f>2001-1971</f>
        <v>30</v>
      </c>
      <c r="IR47">
        <v>3</v>
      </c>
      <c r="IS47">
        <v>1</v>
      </c>
      <c r="IT47">
        <v>0</v>
      </c>
      <c r="IU47">
        <v>1</v>
      </c>
      <c r="IV47">
        <v>2</v>
      </c>
    </row>
    <row r="48" spans="1:256" ht="12.75">
      <c r="A48" t="s">
        <v>308</v>
      </c>
      <c r="B48">
        <v>25</v>
      </c>
      <c r="C48" t="s">
        <v>286</v>
      </c>
      <c r="D48" t="s">
        <v>309</v>
      </c>
      <c r="E48">
        <v>2004</v>
      </c>
      <c r="F48">
        <v>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7">
        <v>677</v>
      </c>
      <c r="S48">
        <v>67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2018</v>
      </c>
      <c r="AA48" s="6">
        <v>0</v>
      </c>
      <c r="AB48" s="6">
        <v>0</v>
      </c>
      <c r="AC48" s="6">
        <v>0</v>
      </c>
      <c r="AD48" s="6">
        <v>0</v>
      </c>
      <c r="AE48" s="7">
        <v>0</v>
      </c>
      <c r="AF48" s="7">
        <v>0</v>
      </c>
      <c r="AG48" s="7">
        <v>0</v>
      </c>
      <c r="AH48" t="s">
        <v>253</v>
      </c>
      <c r="AI48" s="8" t="s">
        <v>429</v>
      </c>
      <c r="AJ48" s="8">
        <v>35</v>
      </c>
      <c r="AK48">
        <v>0</v>
      </c>
      <c r="AL48">
        <v>0</v>
      </c>
      <c r="AM48">
        <v>1802</v>
      </c>
      <c r="AN48">
        <v>1</v>
      </c>
      <c r="AO48">
        <v>0</v>
      </c>
      <c r="AP48">
        <v>0</v>
      </c>
      <c r="AQ48">
        <v>1</v>
      </c>
      <c r="AR48" t="s">
        <v>310</v>
      </c>
      <c r="AS48" s="8">
        <v>1</v>
      </c>
      <c r="AT48" s="8">
        <v>0</v>
      </c>
      <c r="AU48" s="8">
        <v>1</v>
      </c>
      <c r="AV48" s="8">
        <v>0</v>
      </c>
      <c r="AW48" s="8">
        <v>0</v>
      </c>
      <c r="AX48">
        <v>42</v>
      </c>
      <c r="AY48">
        <v>0</v>
      </c>
      <c r="AZ48">
        <v>1</v>
      </c>
      <c r="BA48">
        <v>0</v>
      </c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>
        <v>604</v>
      </c>
      <c r="IB48">
        <v>67</v>
      </c>
      <c r="IC48" t="s">
        <v>254</v>
      </c>
      <c r="ID48">
        <v>1</v>
      </c>
      <c r="IE48">
        <v>1</v>
      </c>
      <c r="IF48">
        <v>1</v>
      </c>
      <c r="IG48" t="s">
        <v>242</v>
      </c>
      <c r="IH48">
        <v>0</v>
      </c>
      <c r="II48">
        <v>1</v>
      </c>
      <c r="IJ48">
        <v>0</v>
      </c>
      <c r="IK48">
        <v>0</v>
      </c>
      <c r="IL48">
        <v>0</v>
      </c>
      <c r="IM48">
        <v>0</v>
      </c>
      <c r="IN48">
        <v>1</v>
      </c>
      <c r="IO48">
        <v>0</v>
      </c>
      <c r="IP48">
        <v>0</v>
      </c>
      <c r="IQ48" s="13">
        <f>2001-1971</f>
        <v>30</v>
      </c>
      <c r="IR48">
        <v>3</v>
      </c>
      <c r="IS48">
        <v>1</v>
      </c>
      <c r="IT48">
        <v>0</v>
      </c>
      <c r="IU48">
        <v>1</v>
      </c>
      <c r="IV48">
        <v>2</v>
      </c>
    </row>
    <row r="49" spans="1:256" ht="12.75">
      <c r="A49" t="s">
        <v>311</v>
      </c>
      <c r="B49">
        <v>26</v>
      </c>
      <c r="C49" t="s">
        <v>286</v>
      </c>
      <c r="D49" t="s">
        <v>312</v>
      </c>
      <c r="E49">
        <v>2002</v>
      </c>
      <c r="F49">
        <v>0</v>
      </c>
      <c r="G49" s="5">
        <v>61.79953924598751</v>
      </c>
      <c r="H49" s="5">
        <v>73.53921191814617</v>
      </c>
      <c r="I49" s="5">
        <v>62.051488283763646</v>
      </c>
      <c r="J49" s="5">
        <v>63.13341386260274</v>
      </c>
      <c r="K49" s="5">
        <v>47.5017607532831</v>
      </c>
      <c r="L49" s="5">
        <v>53.52926713240601</v>
      </c>
      <c r="M49" s="5">
        <v>61.31462804899621</v>
      </c>
      <c r="N49" s="5">
        <v>62.03566544930095</v>
      </c>
      <c r="O49" s="5">
        <v>63.50343856161731</v>
      </c>
      <c r="P49" s="5">
        <v>51.82471940808446</v>
      </c>
      <c r="Q49" s="5">
        <v>60.89457931676627</v>
      </c>
      <c r="R49" s="6">
        <v>27212</v>
      </c>
      <c r="S49">
        <v>1805</v>
      </c>
      <c r="T49" s="6">
        <v>0</v>
      </c>
      <c r="U49" s="6">
        <v>9</v>
      </c>
      <c r="V49" s="6">
        <v>0</v>
      </c>
      <c r="W49" s="6">
        <v>0</v>
      </c>
      <c r="X49" s="7">
        <v>0</v>
      </c>
      <c r="Y49" s="7">
        <v>0</v>
      </c>
      <c r="Z49" s="6">
        <v>25491</v>
      </c>
      <c r="AA49" s="6">
        <v>0</v>
      </c>
      <c r="AB49" s="6">
        <v>10</v>
      </c>
      <c r="AC49" s="7">
        <v>0</v>
      </c>
      <c r="AD49" s="6">
        <v>0</v>
      </c>
      <c r="AE49" s="7">
        <v>0</v>
      </c>
      <c r="AF49" s="7">
        <v>0</v>
      </c>
      <c r="AG49" s="7">
        <v>0</v>
      </c>
      <c r="AH49" s="17" t="s">
        <v>282</v>
      </c>
      <c r="AI49" s="8" t="s">
        <v>430</v>
      </c>
      <c r="AJ49" s="8">
        <v>36</v>
      </c>
      <c r="AK49">
        <v>0</v>
      </c>
      <c r="AL49">
        <v>0</v>
      </c>
      <c r="AN49">
        <v>1</v>
      </c>
      <c r="AO49">
        <v>0</v>
      </c>
      <c r="AP49">
        <v>0</v>
      </c>
      <c r="AQ49">
        <v>1</v>
      </c>
      <c r="AR49" t="s">
        <v>239</v>
      </c>
      <c r="AS49" s="8">
        <v>1</v>
      </c>
      <c r="AT49" s="8">
        <v>0</v>
      </c>
      <c r="AU49" s="8">
        <v>1</v>
      </c>
      <c r="AV49" s="8">
        <v>0</v>
      </c>
      <c r="AW49" s="8">
        <v>0</v>
      </c>
      <c r="AX49">
        <v>23</v>
      </c>
      <c r="AY49">
        <v>0</v>
      </c>
      <c r="AZ49">
        <v>0</v>
      </c>
      <c r="BA49">
        <v>0</v>
      </c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>
        <v>60.8</v>
      </c>
      <c r="EC49" s="9">
        <v>63.8</v>
      </c>
      <c r="ED49" s="9">
        <v>56.9</v>
      </c>
      <c r="EE49" s="9">
        <v>56.9</v>
      </c>
      <c r="EF49" s="9">
        <v>92.3</v>
      </c>
      <c r="EG49" s="9">
        <v>57.1</v>
      </c>
      <c r="EH49" s="9">
        <v>77.9</v>
      </c>
      <c r="EI49" s="9">
        <v>51.1</v>
      </c>
      <c r="EJ49" s="9">
        <v>74.3</v>
      </c>
      <c r="EK49" s="9">
        <v>65.6</v>
      </c>
      <c r="EL49" s="9">
        <v>61.8</v>
      </c>
      <c r="EM49" s="9">
        <v>64</v>
      </c>
      <c r="EN49" s="9">
        <v>57.3</v>
      </c>
      <c r="EO49" s="9">
        <v>49.4</v>
      </c>
      <c r="EP49" s="9">
        <v>37.2</v>
      </c>
      <c r="EQ49" s="9">
        <v>22.4</v>
      </c>
      <c r="ER49" s="9">
        <v>48.6</v>
      </c>
      <c r="ES49" s="9">
        <v>46.7</v>
      </c>
      <c r="ET49" s="9">
        <v>94.4</v>
      </c>
      <c r="EU49" s="9">
        <v>34.3</v>
      </c>
      <c r="EV49" s="9">
        <v>32.7</v>
      </c>
      <c r="EW49" s="9">
        <v>46.4</v>
      </c>
      <c r="EX49" s="9">
        <v>43.3</v>
      </c>
      <c r="EY49" s="9">
        <v>45.9</v>
      </c>
      <c r="EZ49" s="9">
        <v>38.4</v>
      </c>
      <c r="FA49" s="9">
        <v>39.1</v>
      </c>
      <c r="FB49" s="9">
        <v>42.3</v>
      </c>
      <c r="FC49" s="9">
        <v>69.1</v>
      </c>
      <c r="FD49" s="9">
        <v>74.5</v>
      </c>
      <c r="FE49" s="9">
        <v>66</v>
      </c>
      <c r="FF49" s="9">
        <v>43.3</v>
      </c>
      <c r="FG49" s="9">
        <v>36.7</v>
      </c>
      <c r="FH49" s="9">
        <v>41</v>
      </c>
      <c r="FI49" s="9">
        <v>32.9</v>
      </c>
      <c r="FJ49" s="9">
        <v>71.6</v>
      </c>
      <c r="FK49" s="9">
        <v>29.2</v>
      </c>
      <c r="FL49" s="9">
        <v>28.5</v>
      </c>
      <c r="FM49" s="9">
        <v>63.3</v>
      </c>
      <c r="FN49" s="9">
        <v>81.5</v>
      </c>
      <c r="FO49" s="9">
        <v>67.5</v>
      </c>
      <c r="FP49" s="9">
        <v>57.1</v>
      </c>
      <c r="FQ49" s="9">
        <v>53.9</v>
      </c>
      <c r="FR49" s="9">
        <v>52.3</v>
      </c>
      <c r="FS49" s="9">
        <v>60.1</v>
      </c>
      <c r="FT49" s="9">
        <v>59.2</v>
      </c>
      <c r="FU49" s="9">
        <v>44.6</v>
      </c>
      <c r="FV49" s="9">
        <v>42.2</v>
      </c>
      <c r="FW49" s="9">
        <v>58.4</v>
      </c>
      <c r="FX49" s="9">
        <v>65.3</v>
      </c>
      <c r="FY49" s="9">
        <v>41.9</v>
      </c>
      <c r="FZ49" s="9">
        <v>72.7</v>
      </c>
      <c r="GA49" s="9">
        <v>49.7</v>
      </c>
      <c r="GB49" s="9">
        <v>76</v>
      </c>
      <c r="GC49" s="9">
        <v>54.6</v>
      </c>
      <c r="GD49" s="9">
        <v>63.2</v>
      </c>
      <c r="GE49" s="9">
        <v>71.2</v>
      </c>
      <c r="GF49" s="9">
        <v>81</v>
      </c>
      <c r="GG49" s="9">
        <v>42.9</v>
      </c>
      <c r="GH49" s="9">
        <v>64.2</v>
      </c>
      <c r="GI49" s="9">
        <v>50.1</v>
      </c>
      <c r="GJ49" s="9">
        <v>81.7</v>
      </c>
      <c r="GK49" s="9">
        <v>49.4</v>
      </c>
      <c r="GL49" s="9">
        <v>49.4</v>
      </c>
      <c r="GM49" s="9">
        <v>39.6</v>
      </c>
      <c r="GN49" s="9">
        <v>38.1</v>
      </c>
      <c r="GO49" s="9">
        <v>23.1</v>
      </c>
      <c r="GP49" s="9">
        <v>51.2</v>
      </c>
      <c r="GQ49" s="9">
        <v>64.1</v>
      </c>
      <c r="GR49" s="9">
        <v>54</v>
      </c>
      <c r="GS49" s="9">
        <v>54</v>
      </c>
      <c r="GT49" s="9">
        <v>52.3</v>
      </c>
      <c r="GU49" s="9">
        <v>61.2</v>
      </c>
      <c r="GV49" s="9">
        <v>57.1</v>
      </c>
      <c r="GW49" s="9">
        <v>49.8</v>
      </c>
      <c r="GX49" s="9">
        <v>23.2</v>
      </c>
      <c r="GY49" s="9">
        <v>80.8</v>
      </c>
      <c r="GZ49" s="9">
        <v>80.8</v>
      </c>
      <c r="HA49" s="9">
        <v>87</v>
      </c>
      <c r="HB49" s="9">
        <v>83.1</v>
      </c>
      <c r="HC49" s="9">
        <v>68.4</v>
      </c>
      <c r="HD49" s="9">
        <v>31.2</v>
      </c>
      <c r="HE49" s="9">
        <v>36.8</v>
      </c>
      <c r="HF49" s="9">
        <v>19.6</v>
      </c>
      <c r="HG49" s="9">
        <v>29.9</v>
      </c>
      <c r="HH49" s="9">
        <v>18.6</v>
      </c>
      <c r="HI49" s="9">
        <v>46.7</v>
      </c>
      <c r="HJ49" s="9">
        <v>54.8</v>
      </c>
      <c r="HK49" s="9">
        <v>56.4</v>
      </c>
      <c r="HL49" s="9">
        <v>5.8</v>
      </c>
      <c r="HM49" s="9">
        <v>14.9</v>
      </c>
      <c r="HN49" s="9">
        <v>8.8</v>
      </c>
      <c r="HO49" s="9">
        <v>17.2</v>
      </c>
      <c r="HP49" s="9">
        <v>31.9</v>
      </c>
      <c r="HQ49" s="9">
        <v>36.4</v>
      </c>
      <c r="HR49" s="9">
        <v>31.2</v>
      </c>
      <c r="HS49" s="9">
        <v>45.6</v>
      </c>
      <c r="HT49" s="9">
        <v>55</v>
      </c>
      <c r="HU49" s="9">
        <v>16</v>
      </c>
      <c r="HV49" s="9">
        <v>28.6</v>
      </c>
      <c r="HW49" s="9">
        <v>26.8</v>
      </c>
      <c r="HX49" s="9">
        <v>9.5</v>
      </c>
      <c r="HY49" s="9">
        <v>23</v>
      </c>
      <c r="HZ49" s="9">
        <v>8.8</v>
      </c>
      <c r="IA49">
        <v>24674</v>
      </c>
      <c r="IB49">
        <v>1805</v>
      </c>
      <c r="IC49" t="s">
        <v>254</v>
      </c>
      <c r="ID49">
        <v>1</v>
      </c>
      <c r="IE49">
        <v>1</v>
      </c>
      <c r="IF49">
        <v>1</v>
      </c>
      <c r="IG49" s="8" t="s">
        <v>239</v>
      </c>
      <c r="IH49" s="8">
        <v>0</v>
      </c>
      <c r="II49" s="8">
        <v>0</v>
      </c>
      <c r="IJ49" s="8">
        <v>0</v>
      </c>
      <c r="IK49" s="8">
        <v>1</v>
      </c>
      <c r="IL49" s="8">
        <v>0</v>
      </c>
      <c r="IM49" s="8">
        <v>0</v>
      </c>
      <c r="IN49">
        <v>0</v>
      </c>
      <c r="IO49">
        <v>0</v>
      </c>
      <c r="IP49">
        <v>1</v>
      </c>
      <c r="IQ49" s="13">
        <f>2000-1966</f>
        <v>34</v>
      </c>
      <c r="IR49">
        <v>3</v>
      </c>
      <c r="IS49">
        <v>0</v>
      </c>
      <c r="IT49">
        <v>0</v>
      </c>
      <c r="IU49">
        <v>0</v>
      </c>
      <c r="IV49">
        <v>0</v>
      </c>
    </row>
    <row r="50" spans="1:256" ht="12.75">
      <c r="A50" t="s">
        <v>311</v>
      </c>
      <c r="B50">
        <v>26</v>
      </c>
      <c r="C50" t="s">
        <v>286</v>
      </c>
      <c r="D50" t="s">
        <v>312</v>
      </c>
      <c r="E50">
        <v>2004</v>
      </c>
      <c r="F50">
        <v>0</v>
      </c>
      <c r="G50" s="5">
        <v>64.6</v>
      </c>
      <c r="H50" s="5">
        <v>80.1</v>
      </c>
      <c r="I50" s="5">
        <v>59.5</v>
      </c>
      <c r="J50" s="5">
        <v>70</v>
      </c>
      <c r="K50" s="5">
        <v>43.7</v>
      </c>
      <c r="L50" s="5">
        <v>55</v>
      </c>
      <c r="M50" s="5">
        <v>61.6</v>
      </c>
      <c r="N50" s="5">
        <v>61.1</v>
      </c>
      <c r="O50" s="5">
        <v>65.9</v>
      </c>
      <c r="P50" s="5">
        <v>30.8</v>
      </c>
      <c r="Q50" s="5">
        <v>60.3</v>
      </c>
      <c r="R50" s="7">
        <v>24291</v>
      </c>
      <c r="S50">
        <v>1712</v>
      </c>
      <c r="T50" s="6">
        <v>0</v>
      </c>
      <c r="U50" s="6">
        <v>4</v>
      </c>
      <c r="V50" s="6">
        <v>0</v>
      </c>
      <c r="W50" s="6">
        <v>0</v>
      </c>
      <c r="X50" s="6">
        <v>0</v>
      </c>
      <c r="Y50" s="6">
        <v>0</v>
      </c>
      <c r="Z50" s="6">
        <v>27212</v>
      </c>
      <c r="AA50" s="6">
        <v>0</v>
      </c>
      <c r="AB50" s="6">
        <v>9</v>
      </c>
      <c r="AC50" s="6">
        <v>0</v>
      </c>
      <c r="AD50" s="6">
        <v>0</v>
      </c>
      <c r="AE50" s="7">
        <v>0</v>
      </c>
      <c r="AF50" s="7">
        <v>0</v>
      </c>
      <c r="AG50" s="7">
        <v>0</v>
      </c>
      <c r="AH50" s="17" t="s">
        <v>282</v>
      </c>
      <c r="AI50" s="8" t="s">
        <v>431</v>
      </c>
      <c r="AJ50" s="8">
        <v>37</v>
      </c>
      <c r="AK50">
        <v>0</v>
      </c>
      <c r="AL50">
        <v>0</v>
      </c>
      <c r="AN50">
        <v>1</v>
      </c>
      <c r="AO50">
        <v>0</v>
      </c>
      <c r="AP50">
        <v>0</v>
      </c>
      <c r="AQ50">
        <v>1</v>
      </c>
      <c r="AR50" t="s">
        <v>242</v>
      </c>
      <c r="AS50" s="8">
        <v>1</v>
      </c>
      <c r="AT50" s="8">
        <v>0</v>
      </c>
      <c r="AU50" s="8">
        <v>1</v>
      </c>
      <c r="AV50" s="8">
        <v>0</v>
      </c>
      <c r="AW50" s="8">
        <v>0</v>
      </c>
      <c r="AX50">
        <v>2</v>
      </c>
      <c r="AY50">
        <v>0</v>
      </c>
      <c r="AZ50">
        <v>0</v>
      </c>
      <c r="BA50">
        <v>0</v>
      </c>
      <c r="BB50" s="9">
        <v>83.2</v>
      </c>
      <c r="BC50" s="9">
        <v>60.9</v>
      </c>
      <c r="BD50" s="9">
        <v>74.7</v>
      </c>
      <c r="BE50" s="9">
        <v>63.8</v>
      </c>
      <c r="BF50" s="9">
        <v>71.6</v>
      </c>
      <c r="BG50" s="9">
        <v>76.5</v>
      </c>
      <c r="BH50" s="9">
        <v>88.6</v>
      </c>
      <c r="BI50" s="9">
        <v>65.5</v>
      </c>
      <c r="BJ50" s="9">
        <v>66</v>
      </c>
      <c r="BK50" s="9">
        <v>84</v>
      </c>
      <c r="BL50" s="9">
        <v>59.2</v>
      </c>
      <c r="BM50" s="9">
        <v>77</v>
      </c>
      <c r="BN50" s="9">
        <v>74.6</v>
      </c>
      <c r="BO50" s="9">
        <v>54.9</v>
      </c>
      <c r="BP50" s="9">
        <v>49.6</v>
      </c>
      <c r="BQ50" s="9">
        <v>53.8</v>
      </c>
      <c r="BR50" s="9">
        <v>57.2</v>
      </c>
      <c r="BS50" s="9">
        <v>65.9</v>
      </c>
      <c r="BT50" s="9">
        <v>67.8</v>
      </c>
      <c r="BU50" s="9">
        <v>85.1</v>
      </c>
      <c r="BV50" s="9">
        <v>91.3</v>
      </c>
      <c r="BW50" s="9">
        <v>69.3</v>
      </c>
      <c r="BX50" s="9">
        <v>28.1</v>
      </c>
      <c r="BY50" s="9">
        <v>32.1</v>
      </c>
      <c r="BZ50" s="9">
        <v>55.3</v>
      </c>
      <c r="CA50" s="9">
        <v>47.3</v>
      </c>
      <c r="CB50" s="9">
        <v>47.2</v>
      </c>
      <c r="CC50" s="9">
        <v>40.9</v>
      </c>
      <c r="CD50" s="9">
        <v>37.5</v>
      </c>
      <c r="CE50" s="9">
        <v>42.2</v>
      </c>
      <c r="CF50" s="9">
        <v>30.1</v>
      </c>
      <c r="CG50" s="9">
        <v>31.5</v>
      </c>
      <c r="CH50" s="9">
        <v>72.1</v>
      </c>
      <c r="CI50" s="9">
        <v>61</v>
      </c>
      <c r="CJ50" s="9">
        <v>84.3</v>
      </c>
      <c r="CK50" s="9">
        <v>60</v>
      </c>
      <c r="CL50" s="9">
        <v>57.7</v>
      </c>
      <c r="CM50" s="9">
        <v>65.6</v>
      </c>
      <c r="CN50" s="9">
        <v>61.6</v>
      </c>
      <c r="CO50" s="9">
        <v>44.1</v>
      </c>
      <c r="CP50" s="9">
        <v>58.5</v>
      </c>
      <c r="CQ50" s="9">
        <v>60.5</v>
      </c>
      <c r="CR50" s="9">
        <v>57.4</v>
      </c>
      <c r="CS50" s="9">
        <v>81</v>
      </c>
      <c r="CT50" s="9">
        <v>79.4</v>
      </c>
      <c r="CU50" s="9">
        <v>43.4</v>
      </c>
      <c r="CV50" s="9">
        <v>52.2</v>
      </c>
      <c r="CW50" s="9">
        <v>61</v>
      </c>
      <c r="CX50" s="9">
        <v>54.9</v>
      </c>
      <c r="CY50" s="9">
        <v>61.6</v>
      </c>
      <c r="CZ50" s="9">
        <v>64</v>
      </c>
      <c r="DA50" s="9">
        <v>70.9</v>
      </c>
      <c r="DB50" s="9">
        <v>56.7</v>
      </c>
      <c r="DC50" s="9">
        <v>59.8</v>
      </c>
      <c r="DD50" s="9">
        <v>53.6</v>
      </c>
      <c r="DE50" s="9">
        <v>73.2</v>
      </c>
      <c r="DF50" s="9">
        <v>88</v>
      </c>
      <c r="DG50" s="9">
        <v>83.4</v>
      </c>
      <c r="DH50" s="9">
        <v>55.5</v>
      </c>
      <c r="DI50" s="9">
        <v>51.4</v>
      </c>
      <c r="DJ50" s="9">
        <v>49.6</v>
      </c>
      <c r="DK50" s="9">
        <v>48.1</v>
      </c>
      <c r="DL50" s="9">
        <v>30.6</v>
      </c>
      <c r="DM50" s="9">
        <v>56</v>
      </c>
      <c r="DN50" s="9">
        <v>71.2</v>
      </c>
      <c r="DO50" s="9">
        <v>56.8</v>
      </c>
      <c r="DP50" s="9">
        <v>62.1</v>
      </c>
      <c r="DQ50" s="9">
        <v>63.2</v>
      </c>
      <c r="DR50" s="9">
        <v>60.7</v>
      </c>
      <c r="DS50" s="9">
        <v>64.2</v>
      </c>
      <c r="DT50" s="9">
        <v>32.4</v>
      </c>
      <c r="DU50" s="9">
        <v>25.7</v>
      </c>
      <c r="DV50" s="9">
        <v>85.6</v>
      </c>
      <c r="DW50" s="9">
        <v>84.7</v>
      </c>
      <c r="DX50" s="9">
        <v>18.4</v>
      </c>
      <c r="DY50" s="9">
        <v>35.4</v>
      </c>
      <c r="DZ50" s="9">
        <v>25</v>
      </c>
      <c r="EA50" s="9">
        <v>44.5</v>
      </c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>
        <v>24222</v>
      </c>
      <c r="IB50">
        <v>1712</v>
      </c>
      <c r="IC50" t="s">
        <v>254</v>
      </c>
      <c r="ID50">
        <v>1</v>
      </c>
      <c r="IE50">
        <v>1</v>
      </c>
      <c r="IF50">
        <v>4</v>
      </c>
      <c r="IG50" s="8" t="s">
        <v>242</v>
      </c>
      <c r="IH50" s="8">
        <v>0</v>
      </c>
      <c r="II50" s="8">
        <v>0</v>
      </c>
      <c r="IJ50" s="8">
        <v>0</v>
      </c>
      <c r="IK50" s="8">
        <v>1</v>
      </c>
      <c r="IL50" s="8">
        <v>0</v>
      </c>
      <c r="IM50" s="8">
        <v>0</v>
      </c>
      <c r="IN50" s="8">
        <v>1</v>
      </c>
      <c r="IO50">
        <v>0</v>
      </c>
      <c r="IP50">
        <v>1</v>
      </c>
      <c r="IQ50" s="13">
        <f>2004-1976</f>
        <v>28</v>
      </c>
      <c r="IR50">
        <v>3</v>
      </c>
      <c r="IS50">
        <v>0</v>
      </c>
      <c r="IT50">
        <v>0</v>
      </c>
      <c r="IU50">
        <v>0</v>
      </c>
      <c r="IV50">
        <v>0</v>
      </c>
    </row>
    <row r="51" spans="1:256" ht="12.75">
      <c r="A51" t="s">
        <v>313</v>
      </c>
      <c r="B51">
        <v>27</v>
      </c>
      <c r="C51" t="s">
        <v>286</v>
      </c>
      <c r="D51" t="s">
        <v>314</v>
      </c>
      <c r="E51">
        <v>2002</v>
      </c>
      <c r="F51">
        <v>0</v>
      </c>
      <c r="G51" s="5">
        <v>63.84665046991891</v>
      </c>
      <c r="H51" s="5">
        <v>71.21884762358052</v>
      </c>
      <c r="I51" s="5">
        <v>60.6321714065657</v>
      </c>
      <c r="J51" s="5">
        <v>67.32199106277662</v>
      </c>
      <c r="K51" s="5">
        <v>51.17995100574561</v>
      </c>
      <c r="L51" s="5">
        <v>55.60993968513992</v>
      </c>
      <c r="M51" s="5">
        <v>60.63555947838786</v>
      </c>
      <c r="N51" s="5">
        <v>64.12572393202502</v>
      </c>
      <c r="O51" s="5">
        <v>64.743123150267</v>
      </c>
      <c r="P51" s="5">
        <v>52.55511966686903</v>
      </c>
      <c r="Q51" s="5">
        <v>63.67588095951382</v>
      </c>
      <c r="R51" s="7"/>
      <c r="T51" s="6"/>
      <c r="U51" s="7"/>
      <c r="V51" s="6"/>
      <c r="W51" s="6"/>
      <c r="X51" s="7"/>
      <c r="Y51" s="7">
        <v>0</v>
      </c>
      <c r="Z51" s="6"/>
      <c r="AA51" s="6"/>
      <c r="AB51" s="7"/>
      <c r="AC51" s="7"/>
      <c r="AD51" s="6"/>
      <c r="AE51" s="7"/>
      <c r="AF51">
        <v>0</v>
      </c>
      <c r="AG51">
        <v>0</v>
      </c>
      <c r="AH51" s="8" t="s">
        <v>253</v>
      </c>
      <c r="AI51" s="8" t="s">
        <v>432</v>
      </c>
      <c r="AJ51" s="8">
        <v>38</v>
      </c>
      <c r="AK51">
        <v>0</v>
      </c>
      <c r="AL51">
        <v>0</v>
      </c>
      <c r="AM51">
        <v>1962</v>
      </c>
      <c r="AN51">
        <v>1</v>
      </c>
      <c r="AO51">
        <v>0</v>
      </c>
      <c r="AP51">
        <v>0</v>
      </c>
      <c r="AQ51">
        <v>1</v>
      </c>
      <c r="AR51" t="s">
        <v>291</v>
      </c>
      <c r="AS51">
        <v>1</v>
      </c>
      <c r="AT51">
        <v>0</v>
      </c>
      <c r="AU51">
        <v>1</v>
      </c>
      <c r="AV51">
        <v>0</v>
      </c>
      <c r="AW51">
        <v>0</v>
      </c>
      <c r="AX51" s="15">
        <v>11</v>
      </c>
      <c r="AY51">
        <v>0</v>
      </c>
      <c r="AZ51">
        <v>0</v>
      </c>
      <c r="BA51">
        <v>0</v>
      </c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>
        <v>62.9</v>
      </c>
      <c r="EC51" s="9">
        <v>66</v>
      </c>
      <c r="ED51" s="9">
        <v>59.9</v>
      </c>
      <c r="EE51" s="9">
        <v>63.9</v>
      </c>
      <c r="EF51" s="9">
        <v>87.7</v>
      </c>
      <c r="EG51" s="9">
        <v>50.5</v>
      </c>
      <c r="EH51" s="9">
        <v>75.6</v>
      </c>
      <c r="EI51" s="9">
        <v>48.5</v>
      </c>
      <c r="EJ51" s="9">
        <v>76.4</v>
      </c>
      <c r="EK51" s="9">
        <v>70.5</v>
      </c>
      <c r="EL51" s="9">
        <v>64.2</v>
      </c>
      <c r="EM51" s="9">
        <v>71.5</v>
      </c>
      <c r="EN51" s="9">
        <v>61.4</v>
      </c>
      <c r="EO51" s="9">
        <v>49</v>
      </c>
      <c r="EP51" s="9">
        <v>37</v>
      </c>
      <c r="EQ51" s="9">
        <v>33.8</v>
      </c>
      <c r="ER51" s="9">
        <v>57</v>
      </c>
      <c r="ES51" s="9">
        <v>58.6</v>
      </c>
      <c r="ET51" s="9">
        <v>88.1</v>
      </c>
      <c r="EU51" s="9">
        <v>36.9</v>
      </c>
      <c r="EV51" s="9">
        <v>41.5</v>
      </c>
      <c r="EW51" s="9">
        <v>45.1</v>
      </c>
      <c r="EX51" s="9">
        <v>42.7</v>
      </c>
      <c r="EY51" s="9">
        <v>44.9</v>
      </c>
      <c r="EZ51" s="9">
        <v>37.9</v>
      </c>
      <c r="FA51" s="9">
        <v>38.3</v>
      </c>
      <c r="FB51" s="9">
        <v>42.7</v>
      </c>
      <c r="FC51" s="9">
        <v>70.5</v>
      </c>
      <c r="FD51" s="9">
        <v>76.7</v>
      </c>
      <c r="FE51" s="9">
        <v>62.8</v>
      </c>
      <c r="FF51" s="9">
        <v>42.3</v>
      </c>
      <c r="FG51" s="9">
        <v>39.5</v>
      </c>
      <c r="FH51" s="9">
        <v>42</v>
      </c>
      <c r="FI51" s="9">
        <v>38</v>
      </c>
      <c r="FJ51" s="9">
        <v>69.9</v>
      </c>
      <c r="FK51" s="9">
        <v>34.1</v>
      </c>
      <c r="FL51" s="9">
        <v>22.8</v>
      </c>
      <c r="FM51" s="9">
        <v>68.6</v>
      </c>
      <c r="FN51" s="9">
        <v>76.8</v>
      </c>
      <c r="FO51" s="9">
        <v>67.4</v>
      </c>
      <c r="FP51" s="9">
        <v>55.7</v>
      </c>
      <c r="FQ51" s="9">
        <v>51.4</v>
      </c>
      <c r="FR51" s="9">
        <v>57.8</v>
      </c>
      <c r="FS51" s="9">
        <v>62.9</v>
      </c>
      <c r="FT51" s="9">
        <v>64.6</v>
      </c>
      <c r="FU51" s="9">
        <v>45.6</v>
      </c>
      <c r="FV51" s="9">
        <v>43.7</v>
      </c>
      <c r="FW51" s="9">
        <v>57.9</v>
      </c>
      <c r="FX51" s="9">
        <v>70.6</v>
      </c>
      <c r="FY51" s="9">
        <v>48</v>
      </c>
      <c r="FZ51" s="9">
        <v>85.4</v>
      </c>
      <c r="GA51" s="9">
        <v>56.4</v>
      </c>
      <c r="GB51" s="9">
        <v>70.1</v>
      </c>
      <c r="GC51" s="9">
        <v>54.6</v>
      </c>
      <c r="GD51" s="9">
        <v>65</v>
      </c>
      <c r="GE51" s="9">
        <v>68.9</v>
      </c>
      <c r="GF51" s="9">
        <v>79.4</v>
      </c>
      <c r="GG51" s="9">
        <v>59.4</v>
      </c>
      <c r="GH51" s="9">
        <v>62.8</v>
      </c>
      <c r="GI51" s="9">
        <v>58.8</v>
      </c>
      <c r="GJ51" s="9">
        <v>81.9</v>
      </c>
      <c r="GK51" s="9">
        <v>54.4</v>
      </c>
      <c r="GL51" s="9">
        <v>52.2</v>
      </c>
      <c r="GM51" s="9">
        <v>39.1</v>
      </c>
      <c r="GN51" s="9">
        <v>46.8</v>
      </c>
      <c r="GO51" s="9">
        <v>32.6</v>
      </c>
      <c r="GP51" s="9">
        <v>52.8</v>
      </c>
      <c r="GQ51" s="9">
        <v>66.3</v>
      </c>
      <c r="GR51" s="9">
        <v>55.9</v>
      </c>
      <c r="GS51" s="9">
        <v>55.9</v>
      </c>
      <c r="GT51" s="9">
        <v>65.9</v>
      </c>
      <c r="GU51" s="9">
        <v>64.8</v>
      </c>
      <c r="GV51" s="9">
        <v>49.2</v>
      </c>
      <c r="GW51" s="9">
        <v>47</v>
      </c>
      <c r="GX51" s="9">
        <v>18</v>
      </c>
      <c r="GY51" s="9">
        <v>84.5</v>
      </c>
      <c r="GZ51" s="9">
        <v>84.5</v>
      </c>
      <c r="HA51" s="9">
        <v>91.9</v>
      </c>
      <c r="HB51" s="9">
        <v>86.7</v>
      </c>
      <c r="HC51" s="9">
        <v>78.6</v>
      </c>
      <c r="HD51" s="9">
        <v>39.6</v>
      </c>
      <c r="HE51" s="9">
        <v>48.9</v>
      </c>
      <c r="HF51" s="9">
        <v>17.5</v>
      </c>
      <c r="HG51" s="9">
        <v>27.3</v>
      </c>
      <c r="HH51" s="9">
        <v>17.3</v>
      </c>
      <c r="HI51" s="9">
        <v>61.1</v>
      </c>
      <c r="HJ51" s="9">
        <v>62</v>
      </c>
      <c r="HK51" s="9">
        <v>67.3</v>
      </c>
      <c r="HL51" s="9">
        <v>9</v>
      </c>
      <c r="HM51" s="9">
        <v>11.4</v>
      </c>
      <c r="HN51" s="9">
        <v>10.1</v>
      </c>
      <c r="HO51" s="9">
        <v>19.5</v>
      </c>
      <c r="HP51" s="9">
        <v>23.1</v>
      </c>
      <c r="HQ51" s="9">
        <v>46.9</v>
      </c>
      <c r="HR51" s="9">
        <v>36.7</v>
      </c>
      <c r="HS51" s="9">
        <v>41.4</v>
      </c>
      <c r="HT51" s="9">
        <v>57.8</v>
      </c>
      <c r="HU51" s="9">
        <v>17.4</v>
      </c>
      <c r="HV51" s="9">
        <v>15.6</v>
      </c>
      <c r="HW51" s="9">
        <v>25.6</v>
      </c>
      <c r="HX51" s="9">
        <v>10.2</v>
      </c>
      <c r="HY51" s="9">
        <v>18.6</v>
      </c>
      <c r="HZ51" s="9">
        <v>8.6</v>
      </c>
      <c r="IC51" t="s">
        <v>254</v>
      </c>
      <c r="ID51" s="8">
        <v>1</v>
      </c>
      <c r="IE51" s="8">
        <v>1</v>
      </c>
      <c r="IF51" s="8">
        <v>1</v>
      </c>
      <c r="IG51" s="8" t="s">
        <v>238</v>
      </c>
      <c r="IH51">
        <v>0</v>
      </c>
      <c r="II51">
        <v>0</v>
      </c>
      <c r="IJ51">
        <v>1</v>
      </c>
      <c r="IK51">
        <v>0</v>
      </c>
      <c r="IL51">
        <v>0</v>
      </c>
      <c r="IM51">
        <v>0</v>
      </c>
      <c r="IN51">
        <v>0</v>
      </c>
      <c r="IO51">
        <v>0</v>
      </c>
      <c r="IP51" s="8">
        <v>1</v>
      </c>
      <c r="IQ51" s="10">
        <f>2001-1967</f>
        <v>34</v>
      </c>
      <c r="IR51" s="8">
        <v>4</v>
      </c>
      <c r="IS51" s="8">
        <v>0</v>
      </c>
      <c r="IT51" s="8">
        <v>0</v>
      </c>
      <c r="IU51" s="8">
        <v>1</v>
      </c>
      <c r="IV51">
        <v>1</v>
      </c>
    </row>
    <row r="52" spans="1:256" ht="12.75">
      <c r="A52" t="s">
        <v>313</v>
      </c>
      <c r="B52">
        <v>27</v>
      </c>
      <c r="C52" t="s">
        <v>286</v>
      </c>
      <c r="D52" t="s">
        <v>314</v>
      </c>
      <c r="E52">
        <v>2004</v>
      </c>
      <c r="F52">
        <v>0</v>
      </c>
      <c r="G52" s="11">
        <v>64.3</v>
      </c>
      <c r="H52" s="5">
        <v>76.1</v>
      </c>
      <c r="I52" s="5">
        <v>57.7</v>
      </c>
      <c r="J52" s="5">
        <v>73</v>
      </c>
      <c r="K52" s="11">
        <v>47.3</v>
      </c>
      <c r="L52" s="11">
        <v>53.4</v>
      </c>
      <c r="M52" s="11">
        <v>62.7</v>
      </c>
      <c r="N52" s="11">
        <v>58.9</v>
      </c>
      <c r="O52" s="11">
        <v>67.2</v>
      </c>
      <c r="P52" s="11">
        <v>31.3</v>
      </c>
      <c r="Q52" s="11">
        <v>60.8</v>
      </c>
      <c r="R52" s="7"/>
      <c r="T52" s="6">
        <v>0</v>
      </c>
      <c r="U52" s="6">
        <v>1</v>
      </c>
      <c r="V52" s="6">
        <v>0</v>
      </c>
      <c r="W52" s="6">
        <v>0</v>
      </c>
      <c r="X52" s="6">
        <v>0</v>
      </c>
      <c r="Y52" s="6">
        <v>0</v>
      </c>
      <c r="Z52" s="7"/>
      <c r="AA52" s="6"/>
      <c r="AB52" s="7"/>
      <c r="AC52" s="6"/>
      <c r="AD52" s="6"/>
      <c r="AE52" s="7"/>
      <c r="AF52" s="7"/>
      <c r="AG52">
        <v>0</v>
      </c>
      <c r="AH52" t="s">
        <v>253</v>
      </c>
      <c r="AI52" s="8" t="s">
        <v>432</v>
      </c>
      <c r="AJ52" s="8">
        <v>38</v>
      </c>
      <c r="AK52">
        <v>0</v>
      </c>
      <c r="AL52">
        <v>0</v>
      </c>
      <c r="AM52">
        <v>1962</v>
      </c>
      <c r="AN52">
        <v>1</v>
      </c>
      <c r="AO52">
        <v>0</v>
      </c>
      <c r="AP52">
        <v>0</v>
      </c>
      <c r="AQ52">
        <v>1</v>
      </c>
      <c r="AR52" t="s">
        <v>291</v>
      </c>
      <c r="AS52">
        <v>1</v>
      </c>
      <c r="AT52">
        <v>0</v>
      </c>
      <c r="AU52">
        <v>1</v>
      </c>
      <c r="AV52">
        <v>0</v>
      </c>
      <c r="AW52">
        <v>0</v>
      </c>
      <c r="AX52" s="15">
        <v>38</v>
      </c>
      <c r="AY52">
        <v>0</v>
      </c>
      <c r="AZ52">
        <v>0</v>
      </c>
      <c r="BA52">
        <v>0</v>
      </c>
      <c r="BB52" s="9">
        <v>88.2</v>
      </c>
      <c r="BC52" s="9">
        <v>66.7</v>
      </c>
      <c r="BD52" s="9">
        <v>73.8</v>
      </c>
      <c r="BE52" s="9">
        <v>66.3</v>
      </c>
      <c r="BF52" s="9">
        <v>68.3</v>
      </c>
      <c r="BG52" s="9">
        <v>71.9</v>
      </c>
      <c r="BH52" s="9">
        <v>79.5</v>
      </c>
      <c r="BI52" s="9">
        <v>67.4</v>
      </c>
      <c r="BJ52" s="9">
        <v>66.8</v>
      </c>
      <c r="BK52" s="9">
        <v>88.7</v>
      </c>
      <c r="BL52" s="9">
        <v>62.2</v>
      </c>
      <c r="BM52" s="9">
        <v>75.4</v>
      </c>
      <c r="BN52" s="9">
        <v>83.5</v>
      </c>
      <c r="BO52" s="9">
        <v>62.9</v>
      </c>
      <c r="BP52" s="9">
        <v>49.9</v>
      </c>
      <c r="BQ52" s="9">
        <v>52.4</v>
      </c>
      <c r="BR52" s="9">
        <v>53.6</v>
      </c>
      <c r="BS52" s="9">
        <v>64.5</v>
      </c>
      <c r="BT52" s="9">
        <v>65</v>
      </c>
      <c r="BU52" s="9">
        <v>81.5</v>
      </c>
      <c r="BV52" s="9">
        <v>90.6</v>
      </c>
      <c r="BW52" s="9">
        <v>64.8</v>
      </c>
      <c r="BX52" s="9">
        <v>35.7</v>
      </c>
      <c r="BY52" s="9">
        <v>28</v>
      </c>
      <c r="BZ52" s="9">
        <v>57.6</v>
      </c>
      <c r="CA52" s="9">
        <v>52.7</v>
      </c>
      <c r="CB52" s="9">
        <v>44.8</v>
      </c>
      <c r="CC52" s="9">
        <v>46.8</v>
      </c>
      <c r="CD52" s="9">
        <v>41.1</v>
      </c>
      <c r="CE52" s="9">
        <v>41.4</v>
      </c>
      <c r="CF52" s="9">
        <v>28</v>
      </c>
      <c r="CG52" s="9">
        <v>31.3</v>
      </c>
      <c r="CH52" s="9">
        <v>72.1</v>
      </c>
      <c r="CI52" s="9">
        <v>58.4</v>
      </c>
      <c r="CJ52" s="9">
        <v>79.1</v>
      </c>
      <c r="CK52" s="9">
        <v>55.9</v>
      </c>
      <c r="CL52" s="9">
        <v>56</v>
      </c>
      <c r="CM52" s="9">
        <v>64.7</v>
      </c>
      <c r="CN52" s="9">
        <v>50.2</v>
      </c>
      <c r="CO52" s="9">
        <v>41.5</v>
      </c>
      <c r="CP52" s="9">
        <v>52</v>
      </c>
      <c r="CQ52" s="9">
        <v>55.6</v>
      </c>
      <c r="CR52" s="9">
        <v>53.3</v>
      </c>
      <c r="CS52" s="9">
        <v>77.7</v>
      </c>
      <c r="CT52" s="9">
        <v>79.7</v>
      </c>
      <c r="CU52" s="9">
        <v>38.2</v>
      </c>
      <c r="CV52" s="9">
        <v>49.4</v>
      </c>
      <c r="CW52" s="9">
        <v>62</v>
      </c>
      <c r="CX52" s="9">
        <v>47.5</v>
      </c>
      <c r="CY52" s="9">
        <v>55.2</v>
      </c>
      <c r="CZ52" s="9">
        <v>69.8</v>
      </c>
      <c r="DA52" s="9">
        <v>79.9</v>
      </c>
      <c r="DB52" s="9">
        <v>54.9</v>
      </c>
      <c r="DC52" s="9">
        <v>61</v>
      </c>
      <c r="DD52" s="9">
        <v>53.4</v>
      </c>
      <c r="DE52" s="9">
        <v>77.3</v>
      </c>
      <c r="DF52" s="9">
        <v>87.5</v>
      </c>
      <c r="DG52" s="9">
        <v>83.7</v>
      </c>
      <c r="DH52" s="9">
        <v>57.3</v>
      </c>
      <c r="DI52" s="9">
        <v>47.4</v>
      </c>
      <c r="DJ52" s="9">
        <v>51.1</v>
      </c>
      <c r="DK52" s="9">
        <v>41</v>
      </c>
      <c r="DL52" s="9">
        <v>39.6</v>
      </c>
      <c r="DM52" s="9">
        <v>56.9</v>
      </c>
      <c r="DN52" s="9">
        <v>68.6</v>
      </c>
      <c r="DO52" s="9">
        <v>65.4</v>
      </c>
      <c r="DP52" s="9">
        <v>58.5</v>
      </c>
      <c r="DQ52" s="9">
        <v>62.1</v>
      </c>
      <c r="DR52" s="9">
        <v>55</v>
      </c>
      <c r="DS52" s="9">
        <v>56.8</v>
      </c>
      <c r="DT52" s="9">
        <v>27.6</v>
      </c>
      <c r="DU52" s="9">
        <v>22.8</v>
      </c>
      <c r="DV52" s="9">
        <v>88</v>
      </c>
      <c r="DW52" s="9">
        <v>89.2</v>
      </c>
      <c r="DX52" s="9">
        <v>13.6</v>
      </c>
      <c r="DY52" s="9">
        <v>30.6</v>
      </c>
      <c r="DZ52" s="9">
        <v>19.1</v>
      </c>
      <c r="EA52" s="9">
        <v>61.7</v>
      </c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C52" t="s">
        <v>254</v>
      </c>
      <c r="ID52" s="8">
        <v>1</v>
      </c>
      <c r="IE52" s="8">
        <v>1</v>
      </c>
      <c r="IF52" s="8">
        <v>1</v>
      </c>
      <c r="IG52" s="8" t="s">
        <v>238</v>
      </c>
      <c r="IH52">
        <v>0</v>
      </c>
      <c r="II52">
        <v>0</v>
      </c>
      <c r="IJ52">
        <v>1</v>
      </c>
      <c r="IK52">
        <v>0</v>
      </c>
      <c r="IL52">
        <v>0</v>
      </c>
      <c r="IM52">
        <v>0</v>
      </c>
      <c r="IN52">
        <v>0</v>
      </c>
      <c r="IO52">
        <v>0</v>
      </c>
      <c r="IP52" s="8">
        <v>1</v>
      </c>
      <c r="IQ52" s="10">
        <f>2001-1967</f>
        <v>34</v>
      </c>
      <c r="IR52" s="8">
        <v>4</v>
      </c>
      <c r="IS52" s="8">
        <v>0</v>
      </c>
      <c r="IT52" s="8">
        <v>0</v>
      </c>
      <c r="IU52" s="8">
        <v>1</v>
      </c>
      <c r="IV52">
        <v>1</v>
      </c>
    </row>
    <row r="53" spans="1:256" ht="12.75">
      <c r="A53" t="s">
        <v>315</v>
      </c>
      <c r="B53">
        <v>28</v>
      </c>
      <c r="C53" t="s">
        <v>286</v>
      </c>
      <c r="D53" t="s">
        <v>316</v>
      </c>
      <c r="E53">
        <v>2002</v>
      </c>
      <c r="F53">
        <v>0</v>
      </c>
      <c r="G53" s="5">
        <v>65.19626965214223</v>
      </c>
      <c r="H53" s="5">
        <v>73.6540498870543</v>
      </c>
      <c r="I53" s="5">
        <v>64.15616774290707</v>
      </c>
      <c r="J53" s="5">
        <v>66.6866897520981</v>
      </c>
      <c r="K53" s="5">
        <v>56.41585440476423</v>
      </c>
      <c r="L53" s="5">
        <v>59.498712012361636</v>
      </c>
      <c r="M53" s="5">
        <v>63.52725816951222</v>
      </c>
      <c r="N53" s="5">
        <v>66.78383903656584</v>
      </c>
      <c r="O53" s="5">
        <v>69.9090128613789</v>
      </c>
      <c r="P53" s="5">
        <v>53.030710447653675</v>
      </c>
      <c r="Q53" s="5">
        <v>65.81285941285623</v>
      </c>
      <c r="R53" s="6">
        <v>1876</v>
      </c>
      <c r="S53">
        <v>215</v>
      </c>
      <c r="T53" s="6">
        <v>0</v>
      </c>
      <c r="U53" s="6">
        <v>2</v>
      </c>
      <c r="V53" s="6">
        <v>0</v>
      </c>
      <c r="W53" s="6">
        <v>0</v>
      </c>
      <c r="X53" s="7">
        <v>0</v>
      </c>
      <c r="Y53" s="7">
        <v>0</v>
      </c>
      <c r="Z53" s="6">
        <v>1938</v>
      </c>
      <c r="AA53" s="6">
        <v>0</v>
      </c>
      <c r="AB53" s="6">
        <v>3</v>
      </c>
      <c r="AC53" s="7">
        <v>0</v>
      </c>
      <c r="AD53" s="7">
        <v>0</v>
      </c>
      <c r="AE53" s="7">
        <v>0</v>
      </c>
      <c r="AF53" s="7">
        <v>0</v>
      </c>
      <c r="AG53">
        <v>0</v>
      </c>
      <c r="AH53" t="s">
        <v>253</v>
      </c>
      <c r="AI53" s="8" t="s">
        <v>433</v>
      </c>
      <c r="AJ53" s="8">
        <v>39</v>
      </c>
      <c r="AK53">
        <v>0</v>
      </c>
      <c r="AL53">
        <v>0</v>
      </c>
      <c r="AM53">
        <v>1973</v>
      </c>
      <c r="AN53">
        <v>1</v>
      </c>
      <c r="AO53">
        <v>0</v>
      </c>
      <c r="AP53">
        <v>0</v>
      </c>
      <c r="AQ53">
        <v>1</v>
      </c>
      <c r="AR53" t="s">
        <v>240</v>
      </c>
      <c r="AS53" s="15">
        <v>1</v>
      </c>
      <c r="AT53" s="15">
        <v>0</v>
      </c>
      <c r="AU53" s="15">
        <v>1</v>
      </c>
      <c r="AV53" s="15">
        <v>0</v>
      </c>
      <c r="AW53" s="15">
        <v>0</v>
      </c>
      <c r="AX53">
        <v>3</v>
      </c>
      <c r="AY53">
        <v>0</v>
      </c>
      <c r="AZ53">
        <v>0</v>
      </c>
      <c r="BA53">
        <v>0</v>
      </c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>
        <v>68.1</v>
      </c>
      <c r="EC53" s="9">
        <v>69.3</v>
      </c>
      <c r="ED53" s="9">
        <v>60.3</v>
      </c>
      <c r="EE53" s="9">
        <v>70.8</v>
      </c>
      <c r="EF53" s="9">
        <v>91.7</v>
      </c>
      <c r="EG53" s="9">
        <v>53.8</v>
      </c>
      <c r="EH53" s="9">
        <v>76.8</v>
      </c>
      <c r="EI53" s="9">
        <v>59.8</v>
      </c>
      <c r="EJ53" s="9">
        <v>84.2</v>
      </c>
      <c r="EK53" s="9">
        <v>74.7</v>
      </c>
      <c r="EL53" s="9">
        <v>62.7</v>
      </c>
      <c r="EM53" s="9">
        <v>72.6</v>
      </c>
      <c r="EN53" s="9">
        <v>62.2</v>
      </c>
      <c r="EO53" s="9">
        <v>56.7</v>
      </c>
      <c r="EP53" s="9">
        <v>41</v>
      </c>
      <c r="EQ53" s="9">
        <v>35.3</v>
      </c>
      <c r="ER53" s="9">
        <v>60</v>
      </c>
      <c r="ES53" s="9">
        <v>64.5</v>
      </c>
      <c r="ET53" s="9">
        <v>89.3</v>
      </c>
      <c r="EU53" s="9">
        <v>39.5</v>
      </c>
      <c r="EV53" s="9">
        <v>38</v>
      </c>
      <c r="EW53" s="9">
        <v>55</v>
      </c>
      <c r="EX53" s="9">
        <v>47.6</v>
      </c>
      <c r="EY53" s="9">
        <v>53.2</v>
      </c>
      <c r="EZ53" s="9">
        <v>41.2</v>
      </c>
      <c r="FA53" s="9">
        <v>41.4</v>
      </c>
      <c r="FB53" s="9">
        <v>52</v>
      </c>
      <c r="FC53" s="9">
        <v>73.8</v>
      </c>
      <c r="FD53" s="9">
        <v>77.5</v>
      </c>
      <c r="FE53" s="9">
        <v>68</v>
      </c>
      <c r="FF53" s="9">
        <v>51.7</v>
      </c>
      <c r="FG53" s="9">
        <v>50.2</v>
      </c>
      <c r="FH53" s="9">
        <v>52.8</v>
      </c>
      <c r="FI53" s="9">
        <v>45.2</v>
      </c>
      <c r="FJ53" s="9">
        <v>81.2</v>
      </c>
      <c r="FK53" s="9">
        <v>39.5</v>
      </c>
      <c r="FL53" s="9">
        <v>29.4</v>
      </c>
      <c r="FM53" s="9">
        <v>70.6</v>
      </c>
      <c r="FN53" s="9">
        <v>83.6</v>
      </c>
      <c r="FO53" s="9">
        <v>62.5</v>
      </c>
      <c r="FP53" s="9">
        <v>68.3</v>
      </c>
      <c r="FQ53" s="9">
        <v>61.6</v>
      </c>
      <c r="FR53" s="9">
        <v>59.5</v>
      </c>
      <c r="FS53" s="9">
        <v>65.4</v>
      </c>
      <c r="FT53" s="9">
        <v>68.2</v>
      </c>
      <c r="FU53" s="9">
        <v>51.1</v>
      </c>
      <c r="FV53" s="9">
        <v>44</v>
      </c>
      <c r="FW53" s="9">
        <v>67.1</v>
      </c>
      <c r="FX53" s="9">
        <v>69.8</v>
      </c>
      <c r="FY53" s="9">
        <v>50.3</v>
      </c>
      <c r="FZ53" s="9">
        <v>79.4</v>
      </c>
      <c r="GA53" s="9">
        <v>58.9</v>
      </c>
      <c r="GB53" s="9">
        <v>77</v>
      </c>
      <c r="GC53" s="9">
        <v>62.8</v>
      </c>
      <c r="GD53" s="9">
        <v>65.5</v>
      </c>
      <c r="GE53" s="9">
        <v>71.6</v>
      </c>
      <c r="GF53" s="9">
        <v>81.7</v>
      </c>
      <c r="GG53" s="9">
        <v>58.7</v>
      </c>
      <c r="GH53" s="9">
        <v>68.9</v>
      </c>
      <c r="GI53" s="9">
        <v>70.8</v>
      </c>
      <c r="GJ53" s="9">
        <v>84.3</v>
      </c>
      <c r="GK53" s="9">
        <v>51.3</v>
      </c>
      <c r="GL53" s="9">
        <v>59.6</v>
      </c>
      <c r="GM53" s="9">
        <v>49.8</v>
      </c>
      <c r="GN53" s="9">
        <v>59.3</v>
      </c>
      <c r="GO53" s="9">
        <v>33.6</v>
      </c>
      <c r="GP53" s="9">
        <v>56.7</v>
      </c>
      <c r="GQ53" s="9">
        <v>68.8</v>
      </c>
      <c r="GR53" s="9">
        <v>61.1</v>
      </c>
      <c r="GS53" s="9">
        <v>61.1</v>
      </c>
      <c r="GT53" s="9">
        <v>66.5</v>
      </c>
      <c r="GU53" s="9">
        <v>65.4</v>
      </c>
      <c r="GV53" s="9">
        <v>57.7</v>
      </c>
      <c r="GW53" s="9">
        <v>60</v>
      </c>
      <c r="GX53" s="9">
        <v>24.1</v>
      </c>
      <c r="GY53" s="9">
        <v>77.5</v>
      </c>
      <c r="GZ53" s="9">
        <v>77.5</v>
      </c>
      <c r="HA53" s="9">
        <v>87.5</v>
      </c>
      <c r="HB53" s="9">
        <v>81.1</v>
      </c>
      <c r="HC53" s="9">
        <v>62.4</v>
      </c>
      <c r="HD53" s="9">
        <v>30.8</v>
      </c>
      <c r="HE53" s="9">
        <v>37.9</v>
      </c>
      <c r="HF53" s="9">
        <v>14</v>
      </c>
      <c r="HG53" s="9">
        <v>40.4</v>
      </c>
      <c r="HH53" s="9">
        <v>13.4</v>
      </c>
      <c r="HI53" s="9">
        <v>55.1</v>
      </c>
      <c r="HJ53" s="9">
        <v>62.6</v>
      </c>
      <c r="HK53" s="9">
        <v>73.5</v>
      </c>
      <c r="HL53" s="9">
        <v>7.1</v>
      </c>
      <c r="HM53" s="9">
        <v>15.6</v>
      </c>
      <c r="HN53" s="9">
        <v>6.9</v>
      </c>
      <c r="HO53" s="9">
        <v>19.4</v>
      </c>
      <c r="HP53" s="9">
        <v>29.3</v>
      </c>
      <c r="HQ53" s="9">
        <v>38.2</v>
      </c>
      <c r="HR53" s="9">
        <v>40.1</v>
      </c>
      <c r="HS53" s="9">
        <v>45</v>
      </c>
      <c r="HT53" s="9">
        <v>64.1</v>
      </c>
      <c r="HU53" s="9">
        <v>14.7</v>
      </c>
      <c r="HV53" s="9">
        <v>19.8</v>
      </c>
      <c r="HW53" s="9">
        <v>25.9</v>
      </c>
      <c r="HX53" s="9">
        <v>9.3</v>
      </c>
      <c r="HY53" s="9">
        <v>24.4</v>
      </c>
      <c r="HZ53" s="9">
        <v>6.9</v>
      </c>
      <c r="IA53">
        <v>1609</v>
      </c>
      <c r="IB53">
        <v>215</v>
      </c>
      <c r="IC53" t="s">
        <v>254</v>
      </c>
      <c r="ID53">
        <v>1</v>
      </c>
      <c r="IE53">
        <v>1</v>
      </c>
      <c r="IF53">
        <v>1</v>
      </c>
      <c r="IG53" t="s">
        <v>240</v>
      </c>
      <c r="IH53">
        <v>0</v>
      </c>
      <c r="II53">
        <v>0</v>
      </c>
      <c r="IJ53">
        <v>0</v>
      </c>
      <c r="IK53">
        <v>0</v>
      </c>
      <c r="IL53">
        <v>1</v>
      </c>
      <c r="IM53">
        <v>0</v>
      </c>
      <c r="IN53">
        <v>0</v>
      </c>
      <c r="IO53">
        <v>0</v>
      </c>
      <c r="IQ53" s="13">
        <v>25</v>
      </c>
      <c r="IR53">
        <v>1</v>
      </c>
      <c r="IS53">
        <v>1</v>
      </c>
      <c r="IT53">
        <v>0</v>
      </c>
      <c r="IU53">
        <v>0</v>
      </c>
      <c r="IV53">
        <v>1</v>
      </c>
    </row>
    <row r="54" spans="1:256" ht="12.75">
      <c r="A54" t="s">
        <v>315</v>
      </c>
      <c r="B54">
        <v>28</v>
      </c>
      <c r="C54" t="s">
        <v>286</v>
      </c>
      <c r="D54" t="s">
        <v>316</v>
      </c>
      <c r="E54">
        <v>2004</v>
      </c>
      <c r="F54">
        <v>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7">
        <v>2218</v>
      </c>
      <c r="S54">
        <v>232</v>
      </c>
      <c r="T54" s="6">
        <v>0</v>
      </c>
      <c r="U54" s="6">
        <v>2</v>
      </c>
      <c r="V54" s="6">
        <v>0</v>
      </c>
      <c r="W54" s="6">
        <v>0</v>
      </c>
      <c r="X54" s="6">
        <v>0</v>
      </c>
      <c r="Y54" s="6">
        <v>0</v>
      </c>
      <c r="Z54" s="6">
        <v>1876</v>
      </c>
      <c r="AA54" s="6">
        <v>0</v>
      </c>
      <c r="AB54" s="6">
        <v>2</v>
      </c>
      <c r="AC54" s="6">
        <v>0</v>
      </c>
      <c r="AD54" s="6">
        <v>0</v>
      </c>
      <c r="AE54" s="7">
        <v>0</v>
      </c>
      <c r="AF54" s="7">
        <v>0</v>
      </c>
      <c r="AG54">
        <v>0</v>
      </c>
      <c r="AH54" t="s">
        <v>253</v>
      </c>
      <c r="AI54" s="8" t="s">
        <v>434</v>
      </c>
      <c r="AJ54" s="8">
        <v>40</v>
      </c>
      <c r="AK54">
        <v>0</v>
      </c>
      <c r="AL54">
        <v>0</v>
      </c>
      <c r="AM54">
        <v>1973</v>
      </c>
      <c r="AN54">
        <v>1</v>
      </c>
      <c r="AO54">
        <v>0</v>
      </c>
      <c r="AP54">
        <v>0</v>
      </c>
      <c r="AQ54">
        <v>1</v>
      </c>
      <c r="AR54" t="s">
        <v>241</v>
      </c>
      <c r="AS54">
        <v>1</v>
      </c>
      <c r="AT54">
        <v>0</v>
      </c>
      <c r="AU54">
        <v>1</v>
      </c>
      <c r="AV54">
        <v>0</v>
      </c>
      <c r="AW54">
        <v>0</v>
      </c>
      <c r="AX54">
        <v>17</v>
      </c>
      <c r="AY54">
        <v>0</v>
      </c>
      <c r="AZ54">
        <v>0</v>
      </c>
      <c r="BA54">
        <v>0</v>
      </c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>
        <v>2047</v>
      </c>
      <c r="IB54">
        <v>232</v>
      </c>
      <c r="IC54" t="s">
        <v>254</v>
      </c>
      <c r="ID54" s="8">
        <v>1</v>
      </c>
      <c r="IE54" s="8">
        <v>1</v>
      </c>
      <c r="IF54" s="8">
        <v>2</v>
      </c>
      <c r="IG54" s="8" t="s">
        <v>241</v>
      </c>
      <c r="IH54">
        <v>0</v>
      </c>
      <c r="II54" s="8">
        <v>0</v>
      </c>
      <c r="IJ54" s="8">
        <v>0</v>
      </c>
      <c r="IK54" s="8">
        <v>0</v>
      </c>
      <c r="IL54" s="8">
        <v>0</v>
      </c>
      <c r="IM54" s="8">
        <v>1</v>
      </c>
      <c r="IN54" s="8">
        <v>0</v>
      </c>
      <c r="IO54">
        <v>0</v>
      </c>
      <c r="IP54" s="8">
        <v>1</v>
      </c>
      <c r="IQ54" s="13">
        <f>2003-1977</f>
        <v>26</v>
      </c>
      <c r="IR54" s="8">
        <v>1</v>
      </c>
      <c r="IS54" s="8">
        <v>0</v>
      </c>
      <c r="IT54" s="8">
        <v>0</v>
      </c>
      <c r="IU54" s="8">
        <v>0</v>
      </c>
      <c r="IV54">
        <v>0</v>
      </c>
    </row>
    <row r="55" spans="1:251" ht="12.75">
      <c r="A55" t="s">
        <v>317</v>
      </c>
      <c r="B55">
        <v>29</v>
      </c>
      <c r="C55" t="s">
        <v>286</v>
      </c>
      <c r="D55" t="s">
        <v>318</v>
      </c>
      <c r="E55">
        <v>2002</v>
      </c>
      <c r="F55">
        <v>0</v>
      </c>
      <c r="G55" s="5">
        <v>55.212440071791484</v>
      </c>
      <c r="H55" s="5">
        <v>68.95728131654383</v>
      </c>
      <c r="I55" s="5">
        <v>57.68809888193446</v>
      </c>
      <c r="J55" s="5">
        <v>61.66361014427817</v>
      </c>
      <c r="K55" s="5">
        <v>50.56049393951241</v>
      </c>
      <c r="L55" s="5">
        <v>52.628680167219905</v>
      </c>
      <c r="M55" s="5">
        <v>59.05798974779363</v>
      </c>
      <c r="N55" s="5">
        <v>63.13936775270471</v>
      </c>
      <c r="O55" s="5">
        <v>62.3513577367222</v>
      </c>
      <c r="P55" s="5">
        <v>51.737339079202115</v>
      </c>
      <c r="Q55" s="5">
        <v>65.77021620147218</v>
      </c>
      <c r="R55" s="6">
        <v>1490</v>
      </c>
      <c r="S55">
        <v>163</v>
      </c>
      <c r="T55" s="6">
        <v>0</v>
      </c>
      <c r="U55" s="6">
        <v>2</v>
      </c>
      <c r="V55" s="6">
        <v>0</v>
      </c>
      <c r="W55" s="6">
        <v>0</v>
      </c>
      <c r="X55" s="7">
        <v>0</v>
      </c>
      <c r="Y55" s="7">
        <v>0</v>
      </c>
      <c r="Z55" s="6">
        <v>1712</v>
      </c>
      <c r="AA55" s="6">
        <v>0</v>
      </c>
      <c r="AB55" s="6">
        <v>2</v>
      </c>
      <c r="AC55" s="7">
        <v>0</v>
      </c>
      <c r="AD55" s="6">
        <v>0</v>
      </c>
      <c r="AE55" s="7">
        <v>0</v>
      </c>
      <c r="AF55" s="7">
        <v>0</v>
      </c>
      <c r="AG55">
        <v>0</v>
      </c>
      <c r="AH55" t="s">
        <v>253</v>
      </c>
      <c r="AI55" s="8" t="s">
        <v>435</v>
      </c>
      <c r="AJ55" s="8">
        <v>41</v>
      </c>
      <c r="AK55">
        <v>0</v>
      </c>
      <c r="AL55">
        <v>0</v>
      </c>
      <c r="AM55">
        <v>1965</v>
      </c>
      <c r="AN55">
        <v>1</v>
      </c>
      <c r="AO55">
        <v>0</v>
      </c>
      <c r="AP55">
        <v>0</v>
      </c>
      <c r="AR55" t="s">
        <v>319</v>
      </c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>
        <v>57.7</v>
      </c>
      <c r="EC55" s="9">
        <v>63.2</v>
      </c>
      <c r="ED55" s="9">
        <v>56.8</v>
      </c>
      <c r="EE55" s="9">
        <v>57.5</v>
      </c>
      <c r="EF55" s="9">
        <v>87.5</v>
      </c>
      <c r="EG55" s="9">
        <v>47.1</v>
      </c>
      <c r="EH55" s="9">
        <v>63</v>
      </c>
      <c r="EI55" s="9">
        <v>47.5</v>
      </c>
      <c r="EJ55" s="9">
        <v>74</v>
      </c>
      <c r="EK55" s="9">
        <v>65.1</v>
      </c>
      <c r="EL55" s="9">
        <v>60.6</v>
      </c>
      <c r="EM55" s="9">
        <v>59.6</v>
      </c>
      <c r="EN55" s="9">
        <v>42.6</v>
      </c>
      <c r="EO55" s="9">
        <v>48.6</v>
      </c>
      <c r="EP55" s="9">
        <v>30.1</v>
      </c>
      <c r="EQ55" s="9">
        <v>30.4</v>
      </c>
      <c r="ER55" s="9">
        <v>53.5</v>
      </c>
      <c r="ES55" s="9">
        <v>54.5</v>
      </c>
      <c r="ET55" s="9">
        <v>85.3</v>
      </c>
      <c r="EU55" s="9">
        <v>33.3</v>
      </c>
      <c r="EV55" s="9">
        <v>37.5</v>
      </c>
      <c r="EW55" s="9">
        <v>47.2</v>
      </c>
      <c r="EX55" s="9">
        <v>39.4</v>
      </c>
      <c r="EY55" s="9">
        <v>39</v>
      </c>
      <c r="EZ55" s="9">
        <v>33</v>
      </c>
      <c r="FA55" s="9">
        <v>33.5</v>
      </c>
      <c r="FB55" s="9">
        <v>40.2</v>
      </c>
      <c r="FC55" s="9">
        <v>73.4</v>
      </c>
      <c r="FD55" s="9">
        <v>77</v>
      </c>
      <c r="FE55" s="9">
        <v>70.5</v>
      </c>
      <c r="FF55" s="9">
        <v>45.3</v>
      </c>
      <c r="FG55" s="9">
        <v>40.3</v>
      </c>
      <c r="FH55" s="9">
        <v>41.7</v>
      </c>
      <c r="FI55" s="9">
        <v>32.6</v>
      </c>
      <c r="FJ55" s="9">
        <v>73.2</v>
      </c>
      <c r="FK55" s="9">
        <v>30.9</v>
      </c>
      <c r="FL55" s="9">
        <v>21.8</v>
      </c>
      <c r="FM55" s="9">
        <v>61.6</v>
      </c>
      <c r="FN55" s="9">
        <v>78.1</v>
      </c>
      <c r="FO55" s="9">
        <v>68.9</v>
      </c>
      <c r="FP55" s="9">
        <v>58.8</v>
      </c>
      <c r="FQ55" s="9">
        <v>56.3</v>
      </c>
      <c r="FR55" s="9">
        <v>55.7</v>
      </c>
      <c r="FS55" s="9">
        <v>58.9</v>
      </c>
      <c r="FT55" s="9">
        <v>76</v>
      </c>
      <c r="FU55" s="9">
        <v>54.4</v>
      </c>
      <c r="FV55" s="9">
        <v>51.2</v>
      </c>
      <c r="FW55" s="9">
        <v>53.5</v>
      </c>
      <c r="FX55" s="9">
        <v>62.2</v>
      </c>
      <c r="FY55" s="9">
        <v>45.7</v>
      </c>
      <c r="FZ55" s="9">
        <v>76.5</v>
      </c>
      <c r="GA55" s="9">
        <v>56.1</v>
      </c>
      <c r="GB55" s="9">
        <v>67.2</v>
      </c>
      <c r="GC55" s="9">
        <v>55.7</v>
      </c>
      <c r="GD55" s="9">
        <v>59.3</v>
      </c>
      <c r="GE55" s="9">
        <v>64.7</v>
      </c>
      <c r="GF55" s="9">
        <v>76.6</v>
      </c>
      <c r="GG55" s="9">
        <v>61.8</v>
      </c>
      <c r="GH55" s="9">
        <v>65.5</v>
      </c>
      <c r="GI55" s="9">
        <v>59.5</v>
      </c>
      <c r="GJ55" s="9">
        <v>78.8</v>
      </c>
      <c r="GK55" s="9">
        <v>36.8</v>
      </c>
      <c r="GL55" s="9">
        <v>47.9</v>
      </c>
      <c r="GM55" s="9">
        <v>38.4</v>
      </c>
      <c r="GN55" s="9">
        <v>42.6</v>
      </c>
      <c r="GO55" s="9">
        <v>27.1</v>
      </c>
      <c r="GP55" s="9">
        <v>47.5</v>
      </c>
      <c r="GQ55" s="9">
        <v>59.5</v>
      </c>
      <c r="GR55" s="9">
        <v>46.2</v>
      </c>
      <c r="GS55" s="9">
        <v>46.2</v>
      </c>
      <c r="GT55" s="9">
        <v>71.5</v>
      </c>
      <c r="GU55" s="9">
        <v>66.8</v>
      </c>
      <c r="GV55" s="9">
        <v>61.8</v>
      </c>
      <c r="GW55" s="9">
        <v>51.1</v>
      </c>
      <c r="GX55" s="9">
        <v>25.3</v>
      </c>
      <c r="GY55" s="9">
        <v>79.8</v>
      </c>
      <c r="GZ55" s="9">
        <v>79.8</v>
      </c>
      <c r="HA55" s="9">
        <v>87.6</v>
      </c>
      <c r="HB55" s="9">
        <v>85.4</v>
      </c>
      <c r="HC55" s="9">
        <v>75.7</v>
      </c>
      <c r="HD55" s="9">
        <v>40.7</v>
      </c>
      <c r="HE55" s="9">
        <v>45.5</v>
      </c>
      <c r="HF55" s="9">
        <v>21.2</v>
      </c>
      <c r="HG55" s="9">
        <v>40.1</v>
      </c>
      <c r="HH55" s="9">
        <v>20</v>
      </c>
      <c r="HI55" s="9">
        <v>54.3</v>
      </c>
      <c r="HJ55" s="9">
        <v>57.8</v>
      </c>
      <c r="HK55" s="9">
        <v>66.1</v>
      </c>
      <c r="HL55" s="9">
        <v>9.4</v>
      </c>
      <c r="HM55" s="9">
        <v>21</v>
      </c>
      <c r="HN55" s="9">
        <v>5.6</v>
      </c>
      <c r="HO55" s="9">
        <v>21.2</v>
      </c>
      <c r="HP55" s="9">
        <v>30.1</v>
      </c>
      <c r="HQ55" s="9">
        <v>39.8</v>
      </c>
      <c r="HR55" s="9">
        <v>32.4</v>
      </c>
      <c r="HS55" s="9">
        <v>46.4</v>
      </c>
      <c r="HT55" s="9">
        <v>54.3</v>
      </c>
      <c r="HU55" s="9">
        <v>15.7</v>
      </c>
      <c r="HV55" s="9">
        <v>24.8</v>
      </c>
      <c r="HW55" s="9">
        <v>17.1</v>
      </c>
      <c r="HX55" s="9">
        <v>11.7</v>
      </c>
      <c r="HY55" s="9">
        <v>26.5</v>
      </c>
      <c r="HZ55" s="9">
        <v>9.4</v>
      </c>
      <c r="IA55">
        <v>1243</v>
      </c>
      <c r="IB55">
        <v>163</v>
      </c>
      <c r="IC55" t="s">
        <v>254</v>
      </c>
      <c r="IQ55" s="13"/>
    </row>
    <row r="56" spans="1:256" ht="12.75">
      <c r="A56" t="s">
        <v>317</v>
      </c>
      <c r="B56">
        <v>29</v>
      </c>
      <c r="C56" t="s">
        <v>286</v>
      </c>
      <c r="D56" t="s">
        <v>318</v>
      </c>
      <c r="E56">
        <v>2004</v>
      </c>
      <c r="F56">
        <v>0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7"/>
      <c r="S56">
        <v>158</v>
      </c>
      <c r="T56" s="6">
        <v>0</v>
      </c>
      <c r="U56" s="6">
        <v>2</v>
      </c>
      <c r="V56" s="6">
        <v>0</v>
      </c>
      <c r="W56" s="6">
        <v>0</v>
      </c>
      <c r="X56" s="6">
        <v>0</v>
      </c>
      <c r="Y56" s="6">
        <v>0</v>
      </c>
      <c r="Z56" s="6">
        <v>1490</v>
      </c>
      <c r="AA56" s="6">
        <v>0</v>
      </c>
      <c r="AB56" s="6">
        <v>2</v>
      </c>
      <c r="AC56" s="6">
        <v>0</v>
      </c>
      <c r="AD56" s="6">
        <v>0</v>
      </c>
      <c r="AE56" s="7">
        <v>0</v>
      </c>
      <c r="AF56" s="7">
        <v>0</v>
      </c>
      <c r="AG56">
        <v>0</v>
      </c>
      <c r="AI56" s="8" t="s">
        <v>436</v>
      </c>
      <c r="AJ56" s="8">
        <v>42</v>
      </c>
      <c r="AL56">
        <v>0</v>
      </c>
      <c r="AM56">
        <v>1965</v>
      </c>
      <c r="AN56">
        <v>1</v>
      </c>
      <c r="AO56">
        <v>0</v>
      </c>
      <c r="AP56">
        <v>0</v>
      </c>
      <c r="AR56" s="8" t="s">
        <v>238</v>
      </c>
      <c r="AS56" s="8">
        <v>1</v>
      </c>
      <c r="AT56" s="8">
        <v>0</v>
      </c>
      <c r="AU56" s="8">
        <v>1</v>
      </c>
      <c r="AV56" s="8">
        <v>0</v>
      </c>
      <c r="AW56" s="8">
        <v>0</v>
      </c>
      <c r="AX56" s="8">
        <v>3</v>
      </c>
      <c r="AY56" s="8">
        <v>0</v>
      </c>
      <c r="AZ56" s="8">
        <v>0</v>
      </c>
      <c r="BA56" s="8">
        <v>0</v>
      </c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>
        <v>1153</v>
      </c>
      <c r="IB56">
        <v>158</v>
      </c>
      <c r="IC56" t="s">
        <v>254</v>
      </c>
      <c r="ID56">
        <v>1</v>
      </c>
      <c r="IE56">
        <v>1</v>
      </c>
      <c r="IF56">
        <v>1</v>
      </c>
      <c r="IG56" s="8" t="s">
        <v>238</v>
      </c>
      <c r="IH56">
        <v>0</v>
      </c>
      <c r="II56">
        <v>0</v>
      </c>
      <c r="IJ56">
        <v>1</v>
      </c>
      <c r="IK56">
        <v>0</v>
      </c>
      <c r="IL56">
        <v>0</v>
      </c>
      <c r="IM56">
        <v>0</v>
      </c>
      <c r="IN56">
        <v>0</v>
      </c>
      <c r="IO56">
        <v>0</v>
      </c>
      <c r="IP56">
        <v>1</v>
      </c>
      <c r="IQ56" s="13">
        <f>2004-1967</f>
        <v>37</v>
      </c>
      <c r="IR56">
        <v>2</v>
      </c>
      <c r="IS56">
        <v>0</v>
      </c>
      <c r="IT56">
        <v>0</v>
      </c>
      <c r="IU56">
        <v>1</v>
      </c>
      <c r="IV56">
        <v>1</v>
      </c>
    </row>
    <row r="57" spans="1:256" ht="12.75">
      <c r="A57" t="s">
        <v>320</v>
      </c>
      <c r="B57">
        <v>30</v>
      </c>
      <c r="C57" t="s">
        <v>286</v>
      </c>
      <c r="D57" t="s">
        <v>321</v>
      </c>
      <c r="E57">
        <v>2002</v>
      </c>
      <c r="F57">
        <v>0</v>
      </c>
      <c r="G57" s="5">
        <v>59.1641246003568</v>
      </c>
      <c r="H57" s="5">
        <v>74.26466352869664</v>
      </c>
      <c r="I57" s="5">
        <v>59.91654868390789</v>
      </c>
      <c r="J57" s="5">
        <v>63.44073891741132</v>
      </c>
      <c r="K57" s="5">
        <v>50.0774181510115</v>
      </c>
      <c r="L57" s="5">
        <v>52.026511898586286</v>
      </c>
      <c r="M57" s="5">
        <v>62.42355675753646</v>
      </c>
      <c r="N57" s="5">
        <v>60.72012045444181</v>
      </c>
      <c r="O57" s="5">
        <v>62.655294878973635</v>
      </c>
      <c r="P57" s="5">
        <v>52.803581270658356</v>
      </c>
      <c r="Q57" s="5">
        <v>61.738846168196204</v>
      </c>
      <c r="R57" s="6">
        <v>2520</v>
      </c>
      <c r="S57">
        <v>355</v>
      </c>
      <c r="T57" s="6">
        <v>0</v>
      </c>
      <c r="U57" s="6">
        <v>2</v>
      </c>
      <c r="V57" s="6">
        <v>0</v>
      </c>
      <c r="W57" s="6">
        <v>0</v>
      </c>
      <c r="X57" s="7">
        <v>0</v>
      </c>
      <c r="Y57" s="7">
        <v>0</v>
      </c>
      <c r="Z57" s="6">
        <v>2783</v>
      </c>
      <c r="AA57" s="6">
        <v>0</v>
      </c>
      <c r="AB57" s="6">
        <v>2</v>
      </c>
      <c r="AC57" s="7">
        <v>0</v>
      </c>
      <c r="AD57" s="6">
        <v>0</v>
      </c>
      <c r="AE57" s="7">
        <v>0</v>
      </c>
      <c r="AF57" s="7">
        <v>0</v>
      </c>
      <c r="AG57">
        <v>0</v>
      </c>
      <c r="AH57" t="s">
        <v>253</v>
      </c>
      <c r="AI57" s="8" t="s">
        <v>437</v>
      </c>
      <c r="AJ57" s="8">
        <v>43</v>
      </c>
      <c r="AK57">
        <v>0</v>
      </c>
      <c r="AL57">
        <v>0</v>
      </c>
      <c r="AM57">
        <v>1921</v>
      </c>
      <c r="AN57">
        <v>1</v>
      </c>
      <c r="AO57">
        <v>0</v>
      </c>
      <c r="AP57">
        <v>0</v>
      </c>
      <c r="AQ57">
        <v>1</v>
      </c>
      <c r="AR57" t="s">
        <v>238</v>
      </c>
      <c r="AS57" s="8">
        <v>1</v>
      </c>
      <c r="AT57" s="8">
        <v>0</v>
      </c>
      <c r="AU57" s="8">
        <v>1</v>
      </c>
      <c r="AV57" s="8">
        <v>0</v>
      </c>
      <c r="AW57" s="8">
        <v>0</v>
      </c>
      <c r="AX57" s="15">
        <v>25</v>
      </c>
      <c r="AY57">
        <v>0</v>
      </c>
      <c r="AZ57">
        <v>0</v>
      </c>
      <c r="BA57">
        <v>0</v>
      </c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>
        <v>59.7</v>
      </c>
      <c r="EC57" s="9">
        <v>60.2</v>
      </c>
      <c r="ED57" s="9">
        <v>61.1</v>
      </c>
      <c r="EE57" s="9">
        <v>57.3</v>
      </c>
      <c r="EF57" s="9">
        <v>90.8</v>
      </c>
      <c r="EG57" s="9">
        <v>55.8</v>
      </c>
      <c r="EH57" s="9">
        <v>74.2</v>
      </c>
      <c r="EI57" s="9">
        <v>47.5</v>
      </c>
      <c r="EJ57" s="9">
        <v>71.7</v>
      </c>
      <c r="EK57" s="9">
        <v>67.4</v>
      </c>
      <c r="EL57" s="9">
        <v>65</v>
      </c>
      <c r="EM57" s="9">
        <v>61</v>
      </c>
      <c r="EN57" s="9">
        <v>49.4</v>
      </c>
      <c r="EO57" s="9">
        <v>48.8</v>
      </c>
      <c r="EP57" s="9">
        <v>32.7</v>
      </c>
      <c r="EQ57" s="9">
        <v>22.3</v>
      </c>
      <c r="ER57" s="9">
        <v>50.8</v>
      </c>
      <c r="ES57" s="9">
        <v>53.6</v>
      </c>
      <c r="ET57" s="9">
        <v>92.8</v>
      </c>
      <c r="EU57" s="9">
        <v>32.7</v>
      </c>
      <c r="EV57" s="9">
        <v>35.3</v>
      </c>
      <c r="EW57" s="9">
        <v>40.3</v>
      </c>
      <c r="EX57" s="9">
        <v>36.5</v>
      </c>
      <c r="EY57" s="9">
        <v>36.3</v>
      </c>
      <c r="EZ57" s="9">
        <v>30</v>
      </c>
      <c r="FA57" s="9">
        <v>32</v>
      </c>
      <c r="FB57" s="9">
        <v>45.2</v>
      </c>
      <c r="FC57" s="9">
        <v>69.7</v>
      </c>
      <c r="FD57" s="9">
        <v>73.3</v>
      </c>
      <c r="FE57" s="9">
        <v>63.6</v>
      </c>
      <c r="FF57" s="9">
        <v>43</v>
      </c>
      <c r="FG57" s="9">
        <v>41.4</v>
      </c>
      <c r="FH57" s="9">
        <v>44.4</v>
      </c>
      <c r="FI57" s="9">
        <v>34</v>
      </c>
      <c r="FJ57" s="9">
        <v>72.6</v>
      </c>
      <c r="FK57" s="9">
        <v>40.2</v>
      </c>
      <c r="FL57" s="9">
        <v>21.1</v>
      </c>
      <c r="FM57" s="9">
        <v>68.4</v>
      </c>
      <c r="FN57" s="9">
        <v>83.8</v>
      </c>
      <c r="FO57" s="9">
        <v>72.1</v>
      </c>
      <c r="FP57" s="9">
        <v>53.3</v>
      </c>
      <c r="FQ57" s="9">
        <v>54.1</v>
      </c>
      <c r="FR57" s="9">
        <v>50.9</v>
      </c>
      <c r="FS57" s="9">
        <v>58.4</v>
      </c>
      <c r="FT57" s="9">
        <v>51.8</v>
      </c>
      <c r="FU57" s="9">
        <v>50.2</v>
      </c>
      <c r="FV57" s="9">
        <v>41.2</v>
      </c>
      <c r="FW57" s="9">
        <v>65.5</v>
      </c>
      <c r="FX57" s="9">
        <v>67.9</v>
      </c>
      <c r="FY57" s="9">
        <v>42.8</v>
      </c>
      <c r="FZ57" s="9">
        <v>78.2</v>
      </c>
      <c r="GA57" s="9">
        <v>55.3</v>
      </c>
      <c r="GB57" s="9">
        <v>75.5</v>
      </c>
      <c r="GC57" s="9">
        <v>57</v>
      </c>
      <c r="GD57" s="9">
        <v>65.2</v>
      </c>
      <c r="GE57" s="9">
        <v>68.5</v>
      </c>
      <c r="GF57" s="9">
        <v>86.4</v>
      </c>
      <c r="GG57" s="9">
        <v>43.6</v>
      </c>
      <c r="GH57" s="9">
        <v>61.4</v>
      </c>
      <c r="GI57" s="9">
        <v>49.3</v>
      </c>
      <c r="GJ57" s="9">
        <v>79.6</v>
      </c>
      <c r="GK57" s="9">
        <v>42.4</v>
      </c>
      <c r="GL57" s="9">
        <v>48.6</v>
      </c>
      <c r="GM57" s="9">
        <v>39</v>
      </c>
      <c r="GN57" s="9">
        <v>49.1</v>
      </c>
      <c r="GO57" s="9">
        <v>26</v>
      </c>
      <c r="GP57" s="9">
        <v>52.8</v>
      </c>
      <c r="GQ57" s="9">
        <v>63.2</v>
      </c>
      <c r="GR57" s="9">
        <v>48.9</v>
      </c>
      <c r="GS57" s="9">
        <v>48.9</v>
      </c>
      <c r="GT57" s="9">
        <v>55.2</v>
      </c>
      <c r="GU57" s="9">
        <v>58.4</v>
      </c>
      <c r="GV57" s="9">
        <v>55.8</v>
      </c>
      <c r="GW57" s="9">
        <v>53.5</v>
      </c>
      <c r="GX57" s="9">
        <v>23.4</v>
      </c>
      <c r="GY57" s="9">
        <v>79.8</v>
      </c>
      <c r="GZ57" s="9">
        <v>79.8</v>
      </c>
      <c r="HA57" s="9">
        <v>85.8</v>
      </c>
      <c r="HB57" s="9">
        <v>84.8</v>
      </c>
      <c r="HC57" s="9">
        <v>78.3</v>
      </c>
      <c r="HD57" s="9">
        <v>42.2</v>
      </c>
      <c r="HE57" s="9">
        <v>49.1</v>
      </c>
      <c r="HF57" s="9">
        <v>19.7</v>
      </c>
      <c r="HG57" s="9">
        <v>31.4</v>
      </c>
      <c r="HH57" s="9">
        <v>20</v>
      </c>
      <c r="HI57" s="9">
        <v>51.7</v>
      </c>
      <c r="HJ57" s="9">
        <v>60.6</v>
      </c>
      <c r="HK57" s="9">
        <v>67.4</v>
      </c>
      <c r="HL57" s="9">
        <v>8.1</v>
      </c>
      <c r="HM57" s="9">
        <v>17.5</v>
      </c>
      <c r="HN57" s="9">
        <v>13.1</v>
      </c>
      <c r="HO57" s="9">
        <v>21.2</v>
      </c>
      <c r="HP57" s="9">
        <v>32</v>
      </c>
      <c r="HQ57" s="9">
        <v>38.9</v>
      </c>
      <c r="HR57" s="9">
        <v>34.2</v>
      </c>
      <c r="HS57" s="9">
        <v>46.2</v>
      </c>
      <c r="HT57" s="9">
        <v>56.5</v>
      </c>
      <c r="HU57" s="9">
        <v>17.2</v>
      </c>
      <c r="HV57" s="9">
        <v>24.6</v>
      </c>
      <c r="HW57" s="9">
        <v>29.6</v>
      </c>
      <c r="HX57" s="9">
        <v>9.9</v>
      </c>
      <c r="HY57" s="9">
        <v>26.2</v>
      </c>
      <c r="HZ57" s="9">
        <v>10.4</v>
      </c>
      <c r="IA57">
        <v>2045</v>
      </c>
      <c r="IB57">
        <v>355</v>
      </c>
      <c r="IC57" t="s">
        <v>254</v>
      </c>
      <c r="ID57">
        <v>1</v>
      </c>
      <c r="IE57">
        <v>1</v>
      </c>
      <c r="IF57">
        <v>2</v>
      </c>
      <c r="IG57" s="8" t="s">
        <v>238</v>
      </c>
      <c r="IH57" s="8">
        <v>0</v>
      </c>
      <c r="II57" s="8">
        <v>0</v>
      </c>
      <c r="IJ57" s="8">
        <v>1</v>
      </c>
      <c r="IK57" s="8">
        <v>0</v>
      </c>
      <c r="IL57" s="8">
        <v>0</v>
      </c>
      <c r="IM57" s="8">
        <v>0</v>
      </c>
      <c r="IN57" s="8">
        <v>0</v>
      </c>
      <c r="IO57">
        <v>0</v>
      </c>
      <c r="IP57">
        <v>1</v>
      </c>
      <c r="IQ57" s="13">
        <f>2000-1971</f>
        <v>29</v>
      </c>
      <c r="IR57">
        <v>2</v>
      </c>
      <c r="IS57">
        <v>0</v>
      </c>
      <c r="IT57">
        <v>0</v>
      </c>
      <c r="IU57">
        <v>0</v>
      </c>
      <c r="IV57">
        <v>0</v>
      </c>
    </row>
    <row r="58" spans="1:256" ht="12.75">
      <c r="A58" t="s">
        <v>320</v>
      </c>
      <c r="B58">
        <v>30</v>
      </c>
      <c r="C58" t="s">
        <v>286</v>
      </c>
      <c r="D58" t="s">
        <v>321</v>
      </c>
      <c r="E58">
        <v>2004</v>
      </c>
      <c r="F58">
        <v>0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7">
        <v>435</v>
      </c>
      <c r="S58">
        <v>51</v>
      </c>
      <c r="T58" s="6">
        <v>0</v>
      </c>
      <c r="U58" s="6">
        <v>1</v>
      </c>
      <c r="V58" s="6">
        <v>0</v>
      </c>
      <c r="W58" s="6">
        <v>0</v>
      </c>
      <c r="X58" s="6">
        <v>0</v>
      </c>
      <c r="Y58" s="6">
        <v>0</v>
      </c>
      <c r="Z58" s="6">
        <v>2520</v>
      </c>
      <c r="AA58" s="6">
        <v>0</v>
      </c>
      <c r="AB58" s="6">
        <v>2</v>
      </c>
      <c r="AC58" s="6">
        <v>0</v>
      </c>
      <c r="AD58" s="6">
        <v>0</v>
      </c>
      <c r="AE58" s="7">
        <v>0</v>
      </c>
      <c r="AF58" s="7">
        <v>0</v>
      </c>
      <c r="AG58">
        <v>0</v>
      </c>
      <c r="AH58" t="s">
        <v>253</v>
      </c>
      <c r="AI58" s="8" t="s">
        <v>438</v>
      </c>
      <c r="AJ58" s="8">
        <v>44</v>
      </c>
      <c r="AK58">
        <v>0</v>
      </c>
      <c r="AL58">
        <v>0</v>
      </c>
      <c r="AM58">
        <v>1921</v>
      </c>
      <c r="AN58">
        <v>1</v>
      </c>
      <c r="AO58">
        <v>0</v>
      </c>
      <c r="AP58">
        <v>0</v>
      </c>
      <c r="AQ58">
        <v>1</v>
      </c>
      <c r="AR58" t="s">
        <v>238</v>
      </c>
      <c r="AS58" s="8">
        <v>1</v>
      </c>
      <c r="AT58" s="8">
        <v>0</v>
      </c>
      <c r="AU58" s="8">
        <v>1</v>
      </c>
      <c r="AV58" s="8">
        <v>0</v>
      </c>
      <c r="AW58" s="8">
        <v>0</v>
      </c>
      <c r="AX58" s="15">
        <v>14</v>
      </c>
      <c r="AY58">
        <v>0</v>
      </c>
      <c r="AZ58">
        <v>0</v>
      </c>
      <c r="BA58">
        <v>0</v>
      </c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>
        <v>348</v>
      </c>
      <c r="IB58">
        <v>51</v>
      </c>
      <c r="IC58" t="s">
        <v>254</v>
      </c>
      <c r="ID58">
        <v>1</v>
      </c>
      <c r="IE58">
        <v>1</v>
      </c>
      <c r="IF58">
        <v>2</v>
      </c>
      <c r="IG58" s="8" t="s">
        <v>238</v>
      </c>
      <c r="IH58" s="8">
        <v>0</v>
      </c>
      <c r="II58" s="8">
        <v>0</v>
      </c>
      <c r="IJ58" s="8">
        <v>1</v>
      </c>
      <c r="IK58" s="8">
        <v>0</v>
      </c>
      <c r="IL58" s="8">
        <v>0</v>
      </c>
      <c r="IM58" s="8">
        <v>0</v>
      </c>
      <c r="IN58" s="8">
        <v>0</v>
      </c>
      <c r="IO58">
        <v>0</v>
      </c>
      <c r="IP58">
        <v>0</v>
      </c>
      <c r="IQ58" s="13">
        <v>30</v>
      </c>
      <c r="IR58">
        <v>2</v>
      </c>
      <c r="IS58">
        <v>0</v>
      </c>
      <c r="IT58">
        <v>0</v>
      </c>
      <c r="IU58">
        <v>0</v>
      </c>
      <c r="IV58">
        <v>0</v>
      </c>
    </row>
    <row r="59" spans="1:256" ht="12.75">
      <c r="A59" t="s">
        <v>322</v>
      </c>
      <c r="B59">
        <v>31</v>
      </c>
      <c r="C59" t="s">
        <v>286</v>
      </c>
      <c r="D59" t="s">
        <v>323</v>
      </c>
      <c r="E59">
        <v>2002</v>
      </c>
      <c r="F59">
        <v>0</v>
      </c>
      <c r="G59" s="5">
        <v>69.83988343848168</v>
      </c>
      <c r="H59" s="5">
        <v>77.13462134552343</v>
      </c>
      <c r="I59" s="5">
        <v>64.61417869874451</v>
      </c>
      <c r="J59" s="5">
        <v>70.9398673336151</v>
      </c>
      <c r="K59" s="5">
        <v>53.31745922835059</v>
      </c>
      <c r="L59" s="5">
        <v>59.20368496174594</v>
      </c>
      <c r="M59" s="5">
        <v>65.65796079973745</v>
      </c>
      <c r="N59" s="5">
        <v>63.47631341124877</v>
      </c>
      <c r="O59" s="5">
        <v>66.57466194507714</v>
      </c>
      <c r="P59" s="5">
        <v>51.25963261703957</v>
      </c>
      <c r="Q59" s="5">
        <v>59.13397922895165</v>
      </c>
      <c r="R59" s="6">
        <v>25353</v>
      </c>
      <c r="S59">
        <v>3651</v>
      </c>
      <c r="T59" s="6">
        <v>0</v>
      </c>
      <c r="U59" s="7">
        <v>0</v>
      </c>
      <c r="V59" s="6">
        <v>0</v>
      </c>
      <c r="W59" s="6">
        <v>0</v>
      </c>
      <c r="X59" s="7">
        <v>0</v>
      </c>
      <c r="Y59" s="7">
        <v>0</v>
      </c>
      <c r="Z59" s="6">
        <v>24547</v>
      </c>
      <c r="AA59" s="6">
        <v>0</v>
      </c>
      <c r="AB59" s="6">
        <v>0</v>
      </c>
      <c r="AC59" s="7">
        <v>0</v>
      </c>
      <c r="AD59" s="6">
        <v>0</v>
      </c>
      <c r="AE59" s="7">
        <v>0</v>
      </c>
      <c r="AF59" s="7">
        <v>0</v>
      </c>
      <c r="AG59" s="7">
        <v>0</v>
      </c>
      <c r="AH59" s="8" t="s">
        <v>282</v>
      </c>
      <c r="AI59" s="8" t="s">
        <v>439</v>
      </c>
      <c r="AJ59" s="8">
        <v>45</v>
      </c>
      <c r="AK59">
        <v>0</v>
      </c>
      <c r="AL59">
        <v>0</v>
      </c>
      <c r="AN59">
        <v>1</v>
      </c>
      <c r="AO59">
        <v>0</v>
      </c>
      <c r="AP59">
        <v>0</v>
      </c>
      <c r="AQ59">
        <v>1</v>
      </c>
      <c r="AR59" t="s">
        <v>243</v>
      </c>
      <c r="AS59">
        <v>1</v>
      </c>
      <c r="AT59">
        <v>0</v>
      </c>
      <c r="AU59">
        <v>1</v>
      </c>
      <c r="AV59">
        <v>1</v>
      </c>
      <c r="AW59">
        <v>0</v>
      </c>
      <c r="AX59">
        <v>20</v>
      </c>
      <c r="AY59">
        <v>0</v>
      </c>
      <c r="AZ59">
        <v>0</v>
      </c>
      <c r="BA59">
        <v>0</v>
      </c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>
        <v>67.1</v>
      </c>
      <c r="EC59" s="9">
        <v>70.2</v>
      </c>
      <c r="ED59" s="9">
        <v>54</v>
      </c>
      <c r="EE59" s="9">
        <v>65.3</v>
      </c>
      <c r="EF59" s="9">
        <v>93.7</v>
      </c>
      <c r="EG59" s="9">
        <v>57</v>
      </c>
      <c r="EH59" s="9">
        <v>80.4</v>
      </c>
      <c r="EI59" s="9">
        <v>65.1</v>
      </c>
      <c r="EJ59" s="9">
        <v>83.4</v>
      </c>
      <c r="EK59" s="9">
        <v>76.9</v>
      </c>
      <c r="EL59" s="9">
        <v>75.7</v>
      </c>
      <c r="EM59" s="9">
        <v>75</v>
      </c>
      <c r="EN59" s="9">
        <v>74</v>
      </c>
      <c r="EO59" s="9">
        <v>47.8</v>
      </c>
      <c r="EP59" s="9">
        <v>43.9</v>
      </c>
      <c r="EQ59" s="9">
        <v>36.9</v>
      </c>
      <c r="ER59" s="9">
        <v>60.6</v>
      </c>
      <c r="ES59" s="9">
        <v>64</v>
      </c>
      <c r="ET59" s="9">
        <v>93.8</v>
      </c>
      <c r="EU59" s="9">
        <v>43.9</v>
      </c>
      <c r="EV59" s="9">
        <v>43.4</v>
      </c>
      <c r="EW59" s="9">
        <v>54.2</v>
      </c>
      <c r="EX59" s="9">
        <v>47.3</v>
      </c>
      <c r="EY59" s="9">
        <v>47.8</v>
      </c>
      <c r="EZ59" s="9">
        <v>49.3</v>
      </c>
      <c r="FA59" s="9">
        <v>47.2</v>
      </c>
      <c r="FB59" s="9">
        <v>56</v>
      </c>
      <c r="FC59" s="9">
        <v>69.3</v>
      </c>
      <c r="FD59" s="9">
        <v>80.5</v>
      </c>
      <c r="FE59" s="9">
        <v>68.6</v>
      </c>
      <c r="FF59" s="9">
        <v>50.5</v>
      </c>
      <c r="FG59" s="9">
        <v>39.7</v>
      </c>
      <c r="FH59" s="9">
        <v>42</v>
      </c>
      <c r="FI59" s="9">
        <v>41.2</v>
      </c>
      <c r="FJ59" s="9">
        <v>70.3</v>
      </c>
      <c r="FK59" s="9">
        <v>36.7</v>
      </c>
      <c r="FL59" s="9">
        <v>24.1</v>
      </c>
      <c r="FM59" s="9">
        <v>62.7</v>
      </c>
      <c r="FN59" s="9">
        <v>81.1</v>
      </c>
      <c r="FO59" s="9">
        <v>69.3</v>
      </c>
      <c r="FP59" s="9">
        <v>62.1</v>
      </c>
      <c r="FQ59" s="9">
        <v>55.5</v>
      </c>
      <c r="FR59" s="9">
        <v>52.6</v>
      </c>
      <c r="FS59" s="9">
        <v>66.7</v>
      </c>
      <c r="FT59" s="9">
        <v>51.4</v>
      </c>
      <c r="FU59" s="9">
        <v>56.8</v>
      </c>
      <c r="FV59" s="9">
        <v>58.2</v>
      </c>
      <c r="FW59" s="9">
        <v>68.8</v>
      </c>
      <c r="FX59" s="9">
        <v>80.5</v>
      </c>
      <c r="FY59" s="9">
        <v>61.2</v>
      </c>
      <c r="FZ59" s="9">
        <v>86.9</v>
      </c>
      <c r="GA59" s="9">
        <v>69.2</v>
      </c>
      <c r="GB59" s="9">
        <v>77.4</v>
      </c>
      <c r="GC59" s="9">
        <v>65.9</v>
      </c>
      <c r="GD59" s="9">
        <v>74</v>
      </c>
      <c r="GE59" s="9">
        <v>79.1</v>
      </c>
      <c r="GF59" s="9">
        <v>90.5</v>
      </c>
      <c r="GG59" s="9">
        <v>52.3</v>
      </c>
      <c r="GH59" s="9">
        <v>53.7</v>
      </c>
      <c r="GI59" s="9">
        <v>60.5</v>
      </c>
      <c r="GJ59" s="9">
        <v>83</v>
      </c>
      <c r="GK59" s="9">
        <v>62.6</v>
      </c>
      <c r="GL59" s="9">
        <v>60.8</v>
      </c>
      <c r="GM59" s="9">
        <v>50.3</v>
      </c>
      <c r="GN59" s="9">
        <v>49.5</v>
      </c>
      <c r="GO59" s="9">
        <v>36.5</v>
      </c>
      <c r="GP59" s="9">
        <v>59.5</v>
      </c>
      <c r="GQ59" s="9">
        <v>77.7</v>
      </c>
      <c r="GR59" s="9">
        <v>65.3</v>
      </c>
      <c r="GS59" s="9">
        <v>65.3</v>
      </c>
      <c r="GT59" s="9">
        <v>61.8</v>
      </c>
      <c r="GU59" s="9">
        <v>56.6</v>
      </c>
      <c r="GV59" s="9">
        <v>57.7</v>
      </c>
      <c r="GW59" s="9">
        <v>41.8</v>
      </c>
      <c r="GX59" s="9">
        <v>23.6</v>
      </c>
      <c r="GY59" s="9">
        <v>82</v>
      </c>
      <c r="GZ59" s="9">
        <v>82</v>
      </c>
      <c r="HA59" s="9">
        <v>89.9</v>
      </c>
      <c r="HB59" s="9">
        <v>86.3</v>
      </c>
      <c r="HC59" s="9">
        <v>76.1</v>
      </c>
      <c r="HD59" s="9">
        <v>47.3</v>
      </c>
      <c r="HE59" s="9">
        <v>46.2</v>
      </c>
      <c r="HF59" s="9">
        <v>24.1</v>
      </c>
      <c r="HG59" s="9">
        <v>25</v>
      </c>
      <c r="HH59" s="9">
        <v>20.7</v>
      </c>
      <c r="HI59" s="9">
        <v>57.3</v>
      </c>
      <c r="HJ59" s="9">
        <v>53.5</v>
      </c>
      <c r="HK59" s="9">
        <v>66.1</v>
      </c>
      <c r="HL59" s="9">
        <v>6.5</v>
      </c>
      <c r="HM59" s="9">
        <v>28.1</v>
      </c>
      <c r="HN59" s="9">
        <v>3.5</v>
      </c>
      <c r="HO59" s="9">
        <v>24.9</v>
      </c>
      <c r="HP59" s="9">
        <v>33.1</v>
      </c>
      <c r="HQ59" s="9">
        <v>48.1</v>
      </c>
      <c r="HR59" s="9">
        <v>32.6</v>
      </c>
      <c r="HS59" s="9">
        <v>54.6</v>
      </c>
      <c r="HT59" s="9">
        <v>46.7</v>
      </c>
      <c r="HU59" s="9">
        <v>16.5</v>
      </c>
      <c r="HV59" s="9">
        <v>23.8</v>
      </c>
      <c r="HW59" s="9">
        <v>27.5</v>
      </c>
      <c r="HX59" s="9">
        <v>7.4</v>
      </c>
      <c r="HY59" s="9">
        <v>24.5</v>
      </c>
      <c r="HZ59" s="9">
        <v>3.4</v>
      </c>
      <c r="IA59">
        <v>21079</v>
      </c>
      <c r="IB59">
        <v>3651</v>
      </c>
      <c r="IC59" t="s">
        <v>254</v>
      </c>
      <c r="ID59" s="8">
        <v>1</v>
      </c>
      <c r="IE59" s="8">
        <v>1</v>
      </c>
      <c r="IF59" s="8">
        <v>1</v>
      </c>
      <c r="IG59" s="8" t="s">
        <v>243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1</v>
      </c>
      <c r="IP59" s="8">
        <v>0</v>
      </c>
      <c r="IQ59" s="13"/>
      <c r="IR59" s="8">
        <v>2</v>
      </c>
      <c r="IS59" s="8">
        <v>0</v>
      </c>
      <c r="IT59" s="8">
        <v>0</v>
      </c>
      <c r="IU59" s="8">
        <v>0</v>
      </c>
      <c r="IV59">
        <v>0</v>
      </c>
    </row>
    <row r="60" spans="1:256" ht="12.75">
      <c r="A60" t="s">
        <v>322</v>
      </c>
      <c r="B60">
        <v>31</v>
      </c>
      <c r="C60" t="s">
        <v>286</v>
      </c>
      <c r="D60" t="s">
        <v>323</v>
      </c>
      <c r="E60">
        <v>2004</v>
      </c>
      <c r="F60">
        <v>0</v>
      </c>
      <c r="G60" s="11">
        <v>68.3</v>
      </c>
      <c r="H60" s="5">
        <v>78.7</v>
      </c>
      <c r="I60" s="5">
        <v>61.4</v>
      </c>
      <c r="J60" s="5">
        <v>72.9</v>
      </c>
      <c r="K60" s="11">
        <v>43.3</v>
      </c>
      <c r="L60" s="11">
        <v>53.2</v>
      </c>
      <c r="M60" s="11">
        <v>64.7</v>
      </c>
      <c r="N60" s="11">
        <v>57.3</v>
      </c>
      <c r="O60" s="11">
        <v>60.7</v>
      </c>
      <c r="P60" s="11">
        <v>31.7</v>
      </c>
      <c r="Q60" s="11">
        <v>56.7</v>
      </c>
      <c r="R60" s="12">
        <v>22810</v>
      </c>
      <c r="S60">
        <v>3578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25353</v>
      </c>
      <c r="AA60" s="6">
        <v>0</v>
      </c>
      <c r="AB60" s="7">
        <v>0</v>
      </c>
      <c r="AC60" s="6">
        <v>0</v>
      </c>
      <c r="AD60" s="6">
        <v>0</v>
      </c>
      <c r="AE60" s="7">
        <v>0</v>
      </c>
      <c r="AF60" s="7">
        <v>0</v>
      </c>
      <c r="AG60" s="7">
        <v>0</v>
      </c>
      <c r="AH60" t="s">
        <v>253</v>
      </c>
      <c r="AI60" s="8" t="s">
        <v>440</v>
      </c>
      <c r="AJ60" s="8">
        <v>46</v>
      </c>
      <c r="AK60">
        <v>0</v>
      </c>
      <c r="AL60">
        <v>0</v>
      </c>
      <c r="AN60">
        <v>1</v>
      </c>
      <c r="AO60">
        <v>0</v>
      </c>
      <c r="AP60">
        <v>0</v>
      </c>
      <c r="AQ60">
        <v>1</v>
      </c>
      <c r="AR60" t="s">
        <v>241</v>
      </c>
      <c r="AS60">
        <v>1</v>
      </c>
      <c r="AT60">
        <v>0</v>
      </c>
      <c r="AU60">
        <v>1</v>
      </c>
      <c r="AV60">
        <v>0</v>
      </c>
      <c r="AW60">
        <v>0</v>
      </c>
      <c r="AX60">
        <v>78</v>
      </c>
      <c r="AY60">
        <v>0</v>
      </c>
      <c r="AZ60">
        <v>0</v>
      </c>
      <c r="BA60">
        <v>0</v>
      </c>
      <c r="BB60" s="9">
        <v>84.5</v>
      </c>
      <c r="BC60" s="9">
        <v>70.9</v>
      </c>
      <c r="BD60" s="9">
        <v>79.1</v>
      </c>
      <c r="BE60" s="9">
        <v>67.4</v>
      </c>
      <c r="BF60" s="9">
        <v>70.1</v>
      </c>
      <c r="BG60" s="9">
        <v>73.8</v>
      </c>
      <c r="BH60" s="9">
        <v>87.3</v>
      </c>
      <c r="BI60" s="9">
        <v>75.9</v>
      </c>
      <c r="BJ60" s="9">
        <v>62.8</v>
      </c>
      <c r="BK60" s="9">
        <v>80.3</v>
      </c>
      <c r="BL60" s="9">
        <v>62.9</v>
      </c>
      <c r="BM60" s="9">
        <v>79.9</v>
      </c>
      <c r="BN60" s="9">
        <v>79.5</v>
      </c>
      <c r="BO60" s="9">
        <v>63.6</v>
      </c>
      <c r="BP60" s="9">
        <v>46.5</v>
      </c>
      <c r="BQ60" s="9">
        <v>58.6</v>
      </c>
      <c r="BR60" s="9">
        <v>41.4</v>
      </c>
      <c r="BS60" s="9">
        <v>61.3</v>
      </c>
      <c r="BT60" s="9">
        <v>63.6</v>
      </c>
      <c r="BU60" s="9">
        <v>84.7</v>
      </c>
      <c r="BV60" s="9">
        <v>92.6</v>
      </c>
      <c r="BW60" s="9">
        <v>73.5</v>
      </c>
      <c r="BX60" s="9">
        <v>31.6</v>
      </c>
      <c r="BY60" s="9">
        <v>28.1</v>
      </c>
      <c r="BZ60" s="9">
        <v>43.7</v>
      </c>
      <c r="CA60" s="9">
        <v>49.3</v>
      </c>
      <c r="CB60" s="9">
        <v>42.6</v>
      </c>
      <c r="CC60" s="9">
        <v>41.3</v>
      </c>
      <c r="CD60" s="9">
        <v>36.4</v>
      </c>
      <c r="CE60" s="9">
        <v>44.2</v>
      </c>
      <c r="CF60" s="9">
        <v>33.2</v>
      </c>
      <c r="CG60" s="9">
        <v>33.5</v>
      </c>
      <c r="CH60" s="9">
        <v>64.4</v>
      </c>
      <c r="CI60" s="9">
        <v>57.4</v>
      </c>
      <c r="CJ60" s="9">
        <v>77</v>
      </c>
      <c r="CK60" s="9">
        <v>53.3</v>
      </c>
      <c r="CL60" s="9">
        <v>53</v>
      </c>
      <c r="CM60" s="9">
        <v>65.5</v>
      </c>
      <c r="CN60" s="9">
        <v>53.4</v>
      </c>
      <c r="CO60" s="9">
        <v>43.8</v>
      </c>
      <c r="CP60" s="9">
        <v>46.9</v>
      </c>
      <c r="CQ60" s="9">
        <v>59.3</v>
      </c>
      <c r="CR60" s="9">
        <v>60.8</v>
      </c>
      <c r="CS60" s="9">
        <v>84.4</v>
      </c>
      <c r="CT60" s="9">
        <v>74.7</v>
      </c>
      <c r="CU60" s="9">
        <v>48.7</v>
      </c>
      <c r="CV60" s="9">
        <v>44.3</v>
      </c>
      <c r="CW60" s="9">
        <v>61.6</v>
      </c>
      <c r="CX60" s="9">
        <v>47.1</v>
      </c>
      <c r="CY60" s="9">
        <v>57.9</v>
      </c>
      <c r="CZ60" s="9">
        <v>64.5</v>
      </c>
      <c r="DA60" s="9">
        <v>60.6</v>
      </c>
      <c r="DB60" s="9">
        <v>52.2</v>
      </c>
      <c r="DC60" s="9">
        <v>61.9</v>
      </c>
      <c r="DD60" s="9">
        <v>58.4</v>
      </c>
      <c r="DE60" s="9">
        <v>75.8</v>
      </c>
      <c r="DF60" s="9">
        <v>80.2</v>
      </c>
      <c r="DG60" s="9">
        <v>75.7</v>
      </c>
      <c r="DH60" s="9">
        <v>59.5</v>
      </c>
      <c r="DI60" s="9">
        <v>49.7</v>
      </c>
      <c r="DJ60" s="9">
        <v>46.2</v>
      </c>
      <c r="DK60" s="9">
        <v>43</v>
      </c>
      <c r="DL60" s="9">
        <v>40.6</v>
      </c>
      <c r="DM60" s="9">
        <v>59.2</v>
      </c>
      <c r="DN60" s="9">
        <v>70.3</v>
      </c>
      <c r="DO60" s="9">
        <v>64.3</v>
      </c>
      <c r="DP60" s="9">
        <v>64.6</v>
      </c>
      <c r="DQ60" s="9">
        <v>58</v>
      </c>
      <c r="DR60" s="9">
        <v>47.8</v>
      </c>
      <c r="DS60" s="9">
        <v>60.2</v>
      </c>
      <c r="DT60" s="9">
        <v>36</v>
      </c>
      <c r="DU60" s="9">
        <v>21.6</v>
      </c>
      <c r="DV60" s="9">
        <v>83.6</v>
      </c>
      <c r="DW60" s="9">
        <v>81.3</v>
      </c>
      <c r="DX60" s="9">
        <v>15.5</v>
      </c>
      <c r="DY60" s="9">
        <v>30.2</v>
      </c>
      <c r="DZ60" s="9">
        <v>24.4</v>
      </c>
      <c r="EA60" s="9">
        <v>56.8</v>
      </c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>
        <v>19583</v>
      </c>
      <c r="IB60">
        <v>3578</v>
      </c>
      <c r="IC60" t="s">
        <v>254</v>
      </c>
      <c r="ID60">
        <v>1</v>
      </c>
      <c r="IE60">
        <v>1</v>
      </c>
      <c r="IF60">
        <v>3</v>
      </c>
      <c r="IG60" s="8" t="s">
        <v>241</v>
      </c>
      <c r="IH60">
        <v>0</v>
      </c>
      <c r="II60">
        <v>0</v>
      </c>
      <c r="IJ60">
        <v>0</v>
      </c>
      <c r="IK60">
        <v>0</v>
      </c>
      <c r="IL60">
        <v>0</v>
      </c>
      <c r="IM60">
        <v>1</v>
      </c>
      <c r="IN60">
        <v>0</v>
      </c>
      <c r="IO60">
        <v>0</v>
      </c>
      <c r="IP60">
        <v>1</v>
      </c>
      <c r="IQ60" s="13">
        <f>1998-1963</f>
        <v>35</v>
      </c>
      <c r="IR60">
        <v>3</v>
      </c>
      <c r="IS60">
        <v>0</v>
      </c>
      <c r="IT60">
        <v>0</v>
      </c>
      <c r="IU60">
        <v>0</v>
      </c>
      <c r="IV60">
        <v>0</v>
      </c>
    </row>
    <row r="61" spans="1:256" ht="12.75">
      <c r="A61" t="s">
        <v>324</v>
      </c>
      <c r="B61">
        <v>32</v>
      </c>
      <c r="C61" t="s">
        <v>286</v>
      </c>
      <c r="D61" t="s">
        <v>325</v>
      </c>
      <c r="E61">
        <v>2002</v>
      </c>
      <c r="F61">
        <v>1</v>
      </c>
      <c r="G61" s="5">
        <v>59.76710004527034</v>
      </c>
      <c r="H61" s="5">
        <v>72.6879811478333</v>
      </c>
      <c r="I61" s="5">
        <v>57.72381825371292</v>
      </c>
      <c r="J61" s="5">
        <v>64.89795226277406</v>
      </c>
      <c r="K61" s="5">
        <v>52.14659798188514</v>
      </c>
      <c r="L61" s="5">
        <v>54.69136992037713</v>
      </c>
      <c r="M61" s="5">
        <v>58.17771948631295</v>
      </c>
      <c r="N61" s="5">
        <v>62.79725462276862</v>
      </c>
      <c r="O61" s="5">
        <v>61.57238801813554</v>
      </c>
      <c r="P61" s="5">
        <v>51.587035279334536</v>
      </c>
      <c r="Q61" s="5">
        <v>64.52761545111444</v>
      </c>
      <c r="R61" s="6">
        <v>3348</v>
      </c>
      <c r="S61">
        <v>512</v>
      </c>
      <c r="T61" s="6">
        <v>0</v>
      </c>
      <c r="U61" s="6">
        <v>0</v>
      </c>
      <c r="V61" s="6">
        <v>0</v>
      </c>
      <c r="W61" s="6">
        <v>0</v>
      </c>
      <c r="X61" s="7">
        <v>0</v>
      </c>
      <c r="Y61" s="7">
        <v>0</v>
      </c>
      <c r="Z61" s="6">
        <v>3543</v>
      </c>
      <c r="AA61" s="6">
        <v>0</v>
      </c>
      <c r="AB61" s="6">
        <v>0</v>
      </c>
      <c r="AC61" s="7">
        <v>0</v>
      </c>
      <c r="AD61" s="7">
        <v>0</v>
      </c>
      <c r="AE61" s="7">
        <v>0</v>
      </c>
      <c r="AF61" s="7">
        <v>0</v>
      </c>
      <c r="AG61">
        <v>0</v>
      </c>
      <c r="AI61" t="s">
        <v>441</v>
      </c>
      <c r="AJ61" s="8">
        <v>47</v>
      </c>
      <c r="AL61">
        <v>0</v>
      </c>
      <c r="AM61">
        <v>1947</v>
      </c>
      <c r="AN61">
        <v>1</v>
      </c>
      <c r="AO61">
        <v>0</v>
      </c>
      <c r="AP61">
        <v>0</v>
      </c>
      <c r="AR61" t="s">
        <v>240</v>
      </c>
      <c r="AS61" s="8">
        <v>1</v>
      </c>
      <c r="AT61" s="8">
        <v>0</v>
      </c>
      <c r="AU61" s="8">
        <v>1</v>
      </c>
      <c r="AV61" s="8">
        <v>0</v>
      </c>
      <c r="AW61" s="8">
        <v>0</v>
      </c>
      <c r="AX61" s="15">
        <v>47</v>
      </c>
      <c r="AY61">
        <v>0</v>
      </c>
      <c r="AZ61">
        <v>0</v>
      </c>
      <c r="BA61">
        <v>0</v>
      </c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>
        <v>57.9</v>
      </c>
      <c r="EC61" s="9">
        <v>57</v>
      </c>
      <c r="ED61" s="9">
        <v>50.7</v>
      </c>
      <c r="EE61" s="9">
        <v>53.4</v>
      </c>
      <c r="EF61" s="9">
        <v>87.1</v>
      </c>
      <c r="EG61" s="9">
        <v>48.1</v>
      </c>
      <c r="EH61" s="9">
        <v>69.1</v>
      </c>
      <c r="EI61" s="9">
        <v>49.8</v>
      </c>
      <c r="EJ61" s="9">
        <v>75</v>
      </c>
      <c r="EK61" s="9">
        <v>60</v>
      </c>
      <c r="EL61" s="9">
        <v>64.8</v>
      </c>
      <c r="EM61" s="9">
        <v>67.5</v>
      </c>
      <c r="EN61" s="9">
        <v>52.1</v>
      </c>
      <c r="EO61" s="9">
        <v>44</v>
      </c>
      <c r="EP61" s="9">
        <v>34.3</v>
      </c>
      <c r="EQ61" s="9">
        <v>38</v>
      </c>
      <c r="ER61" s="9">
        <v>54.8</v>
      </c>
      <c r="ES61" s="9">
        <v>54.5</v>
      </c>
      <c r="ET61" s="9">
        <v>89.5</v>
      </c>
      <c r="EU61" s="9">
        <v>34.4</v>
      </c>
      <c r="EV61" s="9">
        <v>42.3</v>
      </c>
      <c r="EW61" s="9">
        <v>46.4</v>
      </c>
      <c r="EX61" s="9">
        <v>40.2</v>
      </c>
      <c r="EY61" s="9">
        <v>46.8</v>
      </c>
      <c r="EZ61" s="9">
        <v>40.6</v>
      </c>
      <c r="FA61" s="9">
        <v>40.6</v>
      </c>
      <c r="FB61" s="9">
        <v>46.4</v>
      </c>
      <c r="FC61" s="9">
        <v>73.4</v>
      </c>
      <c r="FD61" s="9">
        <v>81.2</v>
      </c>
      <c r="FE61" s="9">
        <v>71.5</v>
      </c>
      <c r="FF61" s="9">
        <v>46</v>
      </c>
      <c r="FG61" s="9">
        <v>41.8</v>
      </c>
      <c r="FH61" s="9">
        <v>43.6</v>
      </c>
      <c r="FI61" s="9">
        <v>37.8</v>
      </c>
      <c r="FJ61" s="9">
        <v>70.9</v>
      </c>
      <c r="FK61" s="9">
        <v>33.3</v>
      </c>
      <c r="FL61" s="9">
        <v>24.1</v>
      </c>
      <c r="FM61" s="9">
        <v>68.7</v>
      </c>
      <c r="FN61" s="9">
        <v>75.4</v>
      </c>
      <c r="FO61" s="9">
        <v>67</v>
      </c>
      <c r="FP61" s="9">
        <v>55.6</v>
      </c>
      <c r="FQ61" s="9">
        <v>58</v>
      </c>
      <c r="FR61" s="9">
        <v>53.9</v>
      </c>
      <c r="FS61" s="9">
        <v>62.6</v>
      </c>
      <c r="FT61" s="9">
        <v>55</v>
      </c>
      <c r="FU61" s="9">
        <v>44.6</v>
      </c>
      <c r="FV61" s="9">
        <v>38.7</v>
      </c>
      <c r="FW61" s="9">
        <v>51</v>
      </c>
      <c r="FX61" s="9">
        <v>70.7</v>
      </c>
      <c r="FY61" s="9">
        <v>47.7</v>
      </c>
      <c r="FZ61" s="9">
        <v>76.5</v>
      </c>
      <c r="GA61" s="9">
        <v>55.1</v>
      </c>
      <c r="GB61" s="9">
        <v>67.7</v>
      </c>
      <c r="GC61" s="9">
        <v>57.6</v>
      </c>
      <c r="GD61" s="9">
        <v>65.1</v>
      </c>
      <c r="GE61" s="9">
        <v>71.2</v>
      </c>
      <c r="GF61" s="9">
        <v>80.6</v>
      </c>
      <c r="GG61" s="9">
        <v>60.7</v>
      </c>
      <c r="GH61" s="9">
        <v>59.7</v>
      </c>
      <c r="GI61" s="9">
        <v>54.5</v>
      </c>
      <c r="GJ61" s="9">
        <v>77</v>
      </c>
      <c r="GK61" s="9">
        <v>48.4</v>
      </c>
      <c r="GL61" s="9">
        <v>55.9</v>
      </c>
      <c r="GM61" s="9">
        <v>42.2</v>
      </c>
      <c r="GN61" s="9">
        <v>46.8</v>
      </c>
      <c r="GO61" s="9">
        <v>32.5</v>
      </c>
      <c r="GP61" s="9">
        <v>43.8</v>
      </c>
      <c r="GQ61" s="9">
        <v>66.6</v>
      </c>
      <c r="GR61" s="9">
        <v>49.3</v>
      </c>
      <c r="GS61" s="9">
        <v>49.3</v>
      </c>
      <c r="GT61" s="9">
        <v>71.6</v>
      </c>
      <c r="GU61" s="9">
        <v>61.6</v>
      </c>
      <c r="GV61" s="9">
        <v>55.4</v>
      </c>
      <c r="GW61" s="9">
        <v>47.4</v>
      </c>
      <c r="GX61" s="9">
        <v>20.8</v>
      </c>
      <c r="GY61" s="9">
        <v>80.3</v>
      </c>
      <c r="GZ61" s="9">
        <v>80.3</v>
      </c>
      <c r="HA61" s="9">
        <v>87.8</v>
      </c>
      <c r="HB61" s="9">
        <v>83.9</v>
      </c>
      <c r="HC61" s="9">
        <v>72</v>
      </c>
      <c r="HD61" s="9">
        <v>38.8</v>
      </c>
      <c r="HE61" s="9">
        <v>40.3</v>
      </c>
      <c r="HF61" s="9">
        <v>21.7</v>
      </c>
      <c r="HG61" s="9">
        <v>24.9</v>
      </c>
      <c r="HH61" s="9">
        <v>17.1</v>
      </c>
      <c r="HI61" s="9">
        <v>45.9</v>
      </c>
      <c r="HJ61" s="9">
        <v>53.3</v>
      </c>
      <c r="HK61" s="9">
        <v>51.3</v>
      </c>
      <c r="HL61" s="9">
        <v>8</v>
      </c>
      <c r="HM61" s="9">
        <v>14.5</v>
      </c>
      <c r="HN61" s="9">
        <v>8.2</v>
      </c>
      <c r="HO61" s="9">
        <v>20.5</v>
      </c>
      <c r="HP61" s="9">
        <v>31.1</v>
      </c>
      <c r="HQ61" s="9">
        <v>47</v>
      </c>
      <c r="HR61" s="9">
        <v>27.5</v>
      </c>
      <c r="HS61" s="9">
        <v>47</v>
      </c>
      <c r="HT61" s="9">
        <v>47.3</v>
      </c>
      <c r="HU61" s="9">
        <v>15.1</v>
      </c>
      <c r="HV61" s="9">
        <v>19.3</v>
      </c>
      <c r="HW61" s="9">
        <v>24.6</v>
      </c>
      <c r="HX61" s="9">
        <v>8.2</v>
      </c>
      <c r="HY61" s="9">
        <v>21.5</v>
      </c>
      <c r="HZ61" s="9">
        <v>9.7</v>
      </c>
      <c r="IA61">
        <v>2775</v>
      </c>
      <c r="IB61">
        <v>512</v>
      </c>
      <c r="IC61" t="s">
        <v>254</v>
      </c>
      <c r="ID61" s="15">
        <v>1</v>
      </c>
      <c r="IE61">
        <v>1</v>
      </c>
      <c r="IF61">
        <v>1</v>
      </c>
      <c r="IG61" t="s">
        <v>240</v>
      </c>
      <c r="IH61">
        <v>0</v>
      </c>
      <c r="II61">
        <v>1</v>
      </c>
      <c r="IJ61">
        <v>0</v>
      </c>
      <c r="IK61">
        <v>0</v>
      </c>
      <c r="IL61">
        <v>1</v>
      </c>
      <c r="IM61">
        <v>0</v>
      </c>
      <c r="IN61">
        <v>0</v>
      </c>
      <c r="IO61">
        <v>0</v>
      </c>
      <c r="IP61">
        <v>1</v>
      </c>
      <c r="IQ61" s="13">
        <f>1998-1967</f>
        <v>31</v>
      </c>
      <c r="IR61">
        <v>3</v>
      </c>
      <c r="IS61">
        <v>0</v>
      </c>
      <c r="IT61">
        <v>0</v>
      </c>
      <c r="IU61">
        <v>0</v>
      </c>
      <c r="IV61">
        <v>0</v>
      </c>
    </row>
    <row r="62" spans="1:256" ht="12.75">
      <c r="A62" t="s">
        <v>324</v>
      </c>
      <c r="B62">
        <v>32</v>
      </c>
      <c r="C62" t="s">
        <v>286</v>
      </c>
      <c r="D62" t="s">
        <v>325</v>
      </c>
      <c r="E62">
        <v>2004</v>
      </c>
      <c r="F62">
        <v>1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7">
        <v>1127</v>
      </c>
      <c r="S62">
        <v>199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3348</v>
      </c>
      <c r="AA62" s="6">
        <v>0</v>
      </c>
      <c r="AB62" s="6">
        <v>0</v>
      </c>
      <c r="AC62" s="6">
        <v>0</v>
      </c>
      <c r="AD62" s="6">
        <v>0</v>
      </c>
      <c r="AE62" s="7">
        <v>0</v>
      </c>
      <c r="AF62" s="7">
        <v>0</v>
      </c>
      <c r="AG62">
        <v>0</v>
      </c>
      <c r="AI62" s="8" t="s">
        <v>442</v>
      </c>
      <c r="AJ62" s="8">
        <v>48</v>
      </c>
      <c r="AL62">
        <v>0</v>
      </c>
      <c r="AM62">
        <v>1947</v>
      </c>
      <c r="AN62">
        <v>1</v>
      </c>
      <c r="AO62">
        <v>0</v>
      </c>
      <c r="AP62">
        <v>0</v>
      </c>
      <c r="AR62" t="s">
        <v>240</v>
      </c>
      <c r="AS62" s="8">
        <v>1</v>
      </c>
      <c r="AT62" s="8">
        <v>0</v>
      </c>
      <c r="AU62" s="8">
        <v>1</v>
      </c>
      <c r="AV62" s="8">
        <v>0</v>
      </c>
      <c r="AW62" s="8">
        <v>0</v>
      </c>
      <c r="AX62" s="15">
        <v>4</v>
      </c>
      <c r="AY62">
        <v>0</v>
      </c>
      <c r="AZ62">
        <v>0</v>
      </c>
      <c r="BA62">
        <v>0</v>
      </c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>
        <v>912</v>
      </c>
      <c r="IB62">
        <v>199</v>
      </c>
      <c r="IC62" t="s">
        <v>254</v>
      </c>
      <c r="ID62">
        <v>1</v>
      </c>
      <c r="IE62">
        <v>1</v>
      </c>
      <c r="IF62">
        <v>3</v>
      </c>
      <c r="IG62" t="s">
        <v>240</v>
      </c>
      <c r="IH62">
        <v>0</v>
      </c>
      <c r="II62">
        <v>0</v>
      </c>
      <c r="IJ62">
        <v>0</v>
      </c>
      <c r="IK62">
        <v>0</v>
      </c>
      <c r="IL62">
        <v>1</v>
      </c>
      <c r="IM62">
        <v>0</v>
      </c>
      <c r="IN62">
        <v>0</v>
      </c>
      <c r="IO62">
        <v>0</v>
      </c>
      <c r="IP62">
        <v>1</v>
      </c>
      <c r="IQ62" s="13">
        <f>2004-1969</f>
        <v>35</v>
      </c>
      <c r="IR62">
        <v>3</v>
      </c>
      <c r="IS62">
        <v>0</v>
      </c>
      <c r="IT62">
        <v>0</v>
      </c>
      <c r="IU62">
        <v>1</v>
      </c>
      <c r="IV62">
        <v>1</v>
      </c>
    </row>
    <row r="63" spans="1:256" ht="12.75">
      <c r="A63" t="s">
        <v>326</v>
      </c>
      <c r="B63">
        <v>33</v>
      </c>
      <c r="C63" t="s">
        <v>286</v>
      </c>
      <c r="D63" t="s">
        <v>327</v>
      </c>
      <c r="E63">
        <v>2002</v>
      </c>
      <c r="F63">
        <v>0</v>
      </c>
      <c r="G63" s="5">
        <v>65.9387567803398</v>
      </c>
      <c r="H63" s="5">
        <v>72.69853014356028</v>
      </c>
      <c r="I63" s="5">
        <v>65.86556232426697</v>
      </c>
      <c r="J63" s="5">
        <v>68.69385673197354</v>
      </c>
      <c r="K63" s="5">
        <v>58.058612952951336</v>
      </c>
      <c r="L63" s="5">
        <v>60.453764859348674</v>
      </c>
      <c r="M63" s="5">
        <v>65.95080753249201</v>
      </c>
      <c r="N63" s="5">
        <v>67.65040341784469</v>
      </c>
      <c r="O63" s="5">
        <v>66.59954513435304</v>
      </c>
      <c r="P63" s="5">
        <v>53.00492626505243</v>
      </c>
      <c r="Q63" s="5">
        <v>67.61396618480491</v>
      </c>
      <c r="R63" s="6">
        <v>3058</v>
      </c>
      <c r="S63">
        <v>197</v>
      </c>
      <c r="T63" s="6">
        <v>0</v>
      </c>
      <c r="U63" s="6">
        <v>1</v>
      </c>
      <c r="V63" s="6">
        <v>0</v>
      </c>
      <c r="W63" s="6">
        <v>0</v>
      </c>
      <c r="X63" s="7">
        <v>0</v>
      </c>
      <c r="Y63" s="7">
        <v>0</v>
      </c>
      <c r="Z63" s="6">
        <v>3078</v>
      </c>
      <c r="AA63" s="6">
        <v>0</v>
      </c>
      <c r="AB63" s="6">
        <v>1</v>
      </c>
      <c r="AC63" s="7">
        <v>0</v>
      </c>
      <c r="AD63" s="6">
        <v>0</v>
      </c>
      <c r="AE63" s="7">
        <v>0</v>
      </c>
      <c r="AF63" s="7">
        <v>0</v>
      </c>
      <c r="AG63">
        <v>0</v>
      </c>
      <c r="AH63" s="8" t="s">
        <v>328</v>
      </c>
      <c r="AI63" s="8" t="s">
        <v>443</v>
      </c>
      <c r="AJ63" s="8">
        <v>49</v>
      </c>
      <c r="AK63">
        <v>0</v>
      </c>
      <c r="AL63">
        <v>0</v>
      </c>
      <c r="AN63">
        <v>1</v>
      </c>
      <c r="AO63">
        <v>0</v>
      </c>
      <c r="AP63">
        <v>0</v>
      </c>
      <c r="AR63" s="8" t="s">
        <v>238</v>
      </c>
      <c r="AS63" s="8">
        <v>1</v>
      </c>
      <c r="AT63" s="8">
        <v>0</v>
      </c>
      <c r="AU63" s="8">
        <v>1</v>
      </c>
      <c r="AV63" s="8">
        <v>1</v>
      </c>
      <c r="AW63" s="8">
        <v>0</v>
      </c>
      <c r="AX63" s="16"/>
      <c r="AY63">
        <v>0</v>
      </c>
      <c r="AZ63">
        <v>0</v>
      </c>
      <c r="BA63">
        <v>0</v>
      </c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>
        <v>72.3</v>
      </c>
      <c r="EC63" s="9">
        <v>74</v>
      </c>
      <c r="ED63" s="9">
        <v>62.8</v>
      </c>
      <c r="EE63" s="9">
        <v>73</v>
      </c>
      <c r="EF63" s="9">
        <v>89.5</v>
      </c>
      <c r="EG63" s="9">
        <v>58.6</v>
      </c>
      <c r="EH63" s="9">
        <v>70.7</v>
      </c>
      <c r="EI63" s="9">
        <v>56.5</v>
      </c>
      <c r="EJ63" s="9">
        <v>79.5</v>
      </c>
      <c r="EK63" s="9">
        <v>65.3</v>
      </c>
      <c r="EL63" s="9">
        <v>61.5</v>
      </c>
      <c r="EM63" s="9">
        <v>70.8</v>
      </c>
      <c r="EN63" s="9">
        <v>63.8</v>
      </c>
      <c r="EO63" s="9">
        <v>54.7</v>
      </c>
      <c r="EP63" s="9">
        <v>40.1</v>
      </c>
      <c r="EQ63" s="9">
        <v>40.8</v>
      </c>
      <c r="ER63" s="9">
        <v>58.7</v>
      </c>
      <c r="ES63" s="9">
        <v>65.8</v>
      </c>
      <c r="ET63" s="9">
        <v>87.6</v>
      </c>
      <c r="EU63" s="9">
        <v>43.4</v>
      </c>
      <c r="EV63" s="9">
        <v>44.6</v>
      </c>
      <c r="EW63" s="9">
        <v>51.9</v>
      </c>
      <c r="EX63" s="9">
        <v>55.3</v>
      </c>
      <c r="EY63" s="9">
        <v>54.8</v>
      </c>
      <c r="EZ63" s="9">
        <v>40</v>
      </c>
      <c r="FA63" s="9">
        <v>44.3</v>
      </c>
      <c r="FB63" s="9">
        <v>48.8</v>
      </c>
      <c r="FC63" s="9">
        <v>76.3</v>
      </c>
      <c r="FD63" s="9">
        <v>81.3</v>
      </c>
      <c r="FE63" s="9">
        <v>67</v>
      </c>
      <c r="FF63" s="9">
        <v>50.7</v>
      </c>
      <c r="FG63" s="9">
        <v>49.3</v>
      </c>
      <c r="FH63" s="9">
        <v>51.7</v>
      </c>
      <c r="FI63" s="9">
        <v>46.2</v>
      </c>
      <c r="FJ63" s="9">
        <v>71.1</v>
      </c>
      <c r="FK63" s="9">
        <v>40.8</v>
      </c>
      <c r="FL63" s="9">
        <v>28.6</v>
      </c>
      <c r="FM63" s="9">
        <v>66.4</v>
      </c>
      <c r="FN63" s="9">
        <v>82.2</v>
      </c>
      <c r="FO63" s="9">
        <v>62.1</v>
      </c>
      <c r="FP63" s="9">
        <v>66.1</v>
      </c>
      <c r="FQ63" s="9">
        <v>56.4</v>
      </c>
      <c r="FR63" s="9">
        <v>58.8</v>
      </c>
      <c r="FS63" s="9">
        <v>67.1</v>
      </c>
      <c r="FT63" s="9">
        <v>77.7</v>
      </c>
      <c r="FU63" s="9">
        <v>61.6</v>
      </c>
      <c r="FV63" s="9">
        <v>52.3</v>
      </c>
      <c r="FW63" s="9">
        <v>66.4</v>
      </c>
      <c r="FX63" s="9">
        <v>73.7</v>
      </c>
      <c r="FY63" s="9">
        <v>55.2</v>
      </c>
      <c r="FZ63" s="9">
        <v>79.7</v>
      </c>
      <c r="GA63" s="9">
        <v>64</v>
      </c>
      <c r="GB63" s="9">
        <v>69.8</v>
      </c>
      <c r="GC63" s="9">
        <v>59.8</v>
      </c>
      <c r="GD63" s="9">
        <v>63.6</v>
      </c>
      <c r="GE63" s="9">
        <v>69.9</v>
      </c>
      <c r="GF63" s="9">
        <v>77.6</v>
      </c>
      <c r="GG63" s="9">
        <v>61.1</v>
      </c>
      <c r="GH63" s="9">
        <v>73</v>
      </c>
      <c r="GI63" s="9">
        <v>64.5</v>
      </c>
      <c r="GJ63" s="9">
        <v>81.4</v>
      </c>
      <c r="GK63" s="9">
        <v>55.9</v>
      </c>
      <c r="GL63" s="9">
        <v>52.8</v>
      </c>
      <c r="GM63" s="9">
        <v>52</v>
      </c>
      <c r="GN63" s="9">
        <v>56.2</v>
      </c>
      <c r="GO63" s="9">
        <v>44.3</v>
      </c>
      <c r="GP63" s="9">
        <v>59.9</v>
      </c>
      <c r="GQ63" s="9">
        <v>70.8</v>
      </c>
      <c r="GR63" s="9">
        <v>61.1</v>
      </c>
      <c r="GS63" s="9">
        <v>61.1</v>
      </c>
      <c r="GT63" s="9">
        <v>68.7</v>
      </c>
      <c r="GU63" s="9">
        <v>70.6</v>
      </c>
      <c r="GV63" s="9">
        <v>61.3</v>
      </c>
      <c r="GW63" s="9">
        <v>54.1</v>
      </c>
      <c r="GX63" s="9">
        <v>26.9</v>
      </c>
      <c r="GY63" s="9">
        <v>83.7</v>
      </c>
      <c r="GZ63" s="9">
        <v>83.7</v>
      </c>
      <c r="HA63" s="9">
        <v>88.7</v>
      </c>
      <c r="HB63" s="9">
        <v>87.6</v>
      </c>
      <c r="HC63" s="9">
        <v>75.3</v>
      </c>
      <c r="HD63" s="9">
        <v>37.7</v>
      </c>
      <c r="HE63" s="9">
        <v>41.5</v>
      </c>
      <c r="HF63" s="9">
        <v>20.7</v>
      </c>
      <c r="HG63" s="9">
        <v>41.3</v>
      </c>
      <c r="HH63" s="9">
        <v>14.9</v>
      </c>
      <c r="HI63" s="9">
        <v>60.9</v>
      </c>
      <c r="HJ63" s="9">
        <v>68.9</v>
      </c>
      <c r="HK63" s="9">
        <v>71.4</v>
      </c>
      <c r="HL63" s="9">
        <v>9.9</v>
      </c>
      <c r="HM63" s="9">
        <v>20.2</v>
      </c>
      <c r="HN63" s="9">
        <v>7.2</v>
      </c>
      <c r="HO63" s="9">
        <v>22.6</v>
      </c>
      <c r="HP63" s="9">
        <v>30.4</v>
      </c>
      <c r="HQ63" s="9">
        <v>36.4</v>
      </c>
      <c r="HR63" s="9">
        <v>29.8</v>
      </c>
      <c r="HS63" s="9">
        <v>43.8</v>
      </c>
      <c r="HT63" s="9">
        <v>43.3</v>
      </c>
      <c r="HU63" s="9">
        <v>15.9</v>
      </c>
      <c r="HV63" s="9">
        <v>20.2</v>
      </c>
      <c r="HW63" s="9">
        <v>20.7</v>
      </c>
      <c r="HX63" s="9">
        <v>8.7</v>
      </c>
      <c r="HY63" s="9">
        <v>26.1</v>
      </c>
      <c r="HZ63" s="9">
        <v>6.2</v>
      </c>
      <c r="IA63">
        <v>2798</v>
      </c>
      <c r="IB63">
        <v>197</v>
      </c>
      <c r="IC63" t="s">
        <v>254</v>
      </c>
      <c r="ID63">
        <v>1</v>
      </c>
      <c r="IE63">
        <v>1</v>
      </c>
      <c r="IF63">
        <v>2</v>
      </c>
      <c r="IG63" s="8" t="s">
        <v>238</v>
      </c>
      <c r="IH63">
        <v>0</v>
      </c>
      <c r="II63">
        <v>0</v>
      </c>
      <c r="IJ63">
        <v>1</v>
      </c>
      <c r="IK63">
        <v>0</v>
      </c>
      <c r="IL63">
        <v>0</v>
      </c>
      <c r="IM63">
        <v>0</v>
      </c>
      <c r="IN63">
        <v>0</v>
      </c>
      <c r="IO63">
        <v>0</v>
      </c>
      <c r="IP63">
        <v>0</v>
      </c>
      <c r="IQ63" s="13">
        <v>3</v>
      </c>
      <c r="IR63">
        <v>0</v>
      </c>
      <c r="IS63">
        <v>0</v>
      </c>
      <c r="IT63">
        <v>0</v>
      </c>
      <c r="IU63">
        <v>0</v>
      </c>
      <c r="IV63">
        <v>0</v>
      </c>
    </row>
    <row r="64" spans="1:251" ht="12.75">
      <c r="A64" t="s">
        <v>326</v>
      </c>
      <c r="B64">
        <v>33</v>
      </c>
      <c r="C64" t="s">
        <v>286</v>
      </c>
      <c r="D64" t="s">
        <v>327</v>
      </c>
      <c r="E64">
        <v>2004</v>
      </c>
      <c r="F64">
        <v>0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8">
        <v>766</v>
      </c>
      <c r="S64">
        <v>70</v>
      </c>
      <c r="T64" s="6">
        <v>0</v>
      </c>
      <c r="U64" s="6">
        <v>2</v>
      </c>
      <c r="V64" s="6">
        <v>0</v>
      </c>
      <c r="W64" s="6">
        <v>0</v>
      </c>
      <c r="X64" s="6">
        <v>0</v>
      </c>
      <c r="Y64" s="6">
        <v>0</v>
      </c>
      <c r="Z64" s="6">
        <v>3058</v>
      </c>
      <c r="AA64" s="6">
        <v>0</v>
      </c>
      <c r="AB64" s="6">
        <v>1</v>
      </c>
      <c r="AC64" s="6">
        <v>0</v>
      </c>
      <c r="AD64" s="6">
        <v>0</v>
      </c>
      <c r="AE64" s="7">
        <v>0</v>
      </c>
      <c r="AF64" s="7">
        <v>0</v>
      </c>
      <c r="AG64">
        <v>0</v>
      </c>
      <c r="AI64" s="8"/>
      <c r="AJ64" s="8"/>
      <c r="AL64">
        <v>0</v>
      </c>
      <c r="AN64">
        <v>1</v>
      </c>
      <c r="AO64">
        <v>0</v>
      </c>
      <c r="AP64">
        <v>0</v>
      </c>
      <c r="BB64" s="9">
        <v>89.5</v>
      </c>
      <c r="BC64" s="9">
        <v>73.1</v>
      </c>
      <c r="BD64" s="9">
        <v>76</v>
      </c>
      <c r="BE64" s="9">
        <v>63.7</v>
      </c>
      <c r="BF64" s="9">
        <v>71.8</v>
      </c>
      <c r="BG64" s="9">
        <v>72</v>
      </c>
      <c r="BH64" s="9">
        <v>81.1</v>
      </c>
      <c r="BI64" s="9">
        <v>66.3</v>
      </c>
      <c r="BJ64" s="9">
        <v>75.2</v>
      </c>
      <c r="BK64" s="9">
        <v>89.4</v>
      </c>
      <c r="BL64" s="9">
        <v>60.9</v>
      </c>
      <c r="BM64" s="9">
        <v>77.2</v>
      </c>
      <c r="BN64" s="9">
        <v>81.7</v>
      </c>
      <c r="BO64" s="9">
        <v>66.1</v>
      </c>
      <c r="BP64" s="9">
        <v>54.7</v>
      </c>
      <c r="BQ64" s="9">
        <v>55.4</v>
      </c>
      <c r="BR64" s="9">
        <v>56.7</v>
      </c>
      <c r="BS64" s="9">
        <v>61.7</v>
      </c>
      <c r="BT64" s="9">
        <v>64.2</v>
      </c>
      <c r="BU64" s="9">
        <v>84.3</v>
      </c>
      <c r="BV64" s="9">
        <v>88.9</v>
      </c>
      <c r="BW64" s="9">
        <v>65.3</v>
      </c>
      <c r="BX64" s="9">
        <v>41.9</v>
      </c>
      <c r="BY64" s="9">
        <v>31.9</v>
      </c>
      <c r="BZ64" s="9">
        <v>58.5</v>
      </c>
      <c r="CA64" s="9">
        <v>50</v>
      </c>
      <c r="CB64" s="9">
        <v>50.8</v>
      </c>
      <c r="CC64" s="9">
        <v>53.1</v>
      </c>
      <c r="CD64" s="9">
        <v>42.4</v>
      </c>
      <c r="CE64" s="9">
        <v>44.6</v>
      </c>
      <c r="CF64" s="9">
        <v>33.9</v>
      </c>
      <c r="CG64" s="9">
        <v>39.4</v>
      </c>
      <c r="CH64" s="9">
        <v>74.1</v>
      </c>
      <c r="CI64" s="9">
        <v>64.9</v>
      </c>
      <c r="CJ64" s="9">
        <v>84.3</v>
      </c>
      <c r="CK64" s="9">
        <v>63.8</v>
      </c>
      <c r="CL64" s="9">
        <v>64</v>
      </c>
      <c r="CM64" s="9">
        <v>74.3</v>
      </c>
      <c r="CN64" s="9">
        <v>63.4</v>
      </c>
      <c r="CO64" s="9">
        <v>50.8</v>
      </c>
      <c r="CP64" s="9">
        <v>61.5</v>
      </c>
      <c r="CQ64" s="9">
        <v>70.6</v>
      </c>
      <c r="CR64" s="9">
        <v>71.5</v>
      </c>
      <c r="CS64" s="9">
        <v>78.8</v>
      </c>
      <c r="CT64" s="9">
        <v>79</v>
      </c>
      <c r="CU64" s="9">
        <v>42.9</v>
      </c>
      <c r="CV64" s="9">
        <v>51.2</v>
      </c>
      <c r="CW64" s="9">
        <v>68.3</v>
      </c>
      <c r="CX64" s="9">
        <v>52.6</v>
      </c>
      <c r="CY64" s="9">
        <v>62.7</v>
      </c>
      <c r="CZ64" s="9">
        <v>75.5</v>
      </c>
      <c r="DA64" s="9">
        <v>80.1</v>
      </c>
      <c r="DB64" s="9">
        <v>65</v>
      </c>
      <c r="DC64" s="9">
        <v>70.8</v>
      </c>
      <c r="DD64" s="9">
        <v>64.4</v>
      </c>
      <c r="DE64" s="9">
        <v>78.5</v>
      </c>
      <c r="DF64" s="9">
        <v>94.2</v>
      </c>
      <c r="DG64" s="9">
        <v>86.7</v>
      </c>
      <c r="DH64" s="9">
        <v>58.4</v>
      </c>
      <c r="DI64" s="9">
        <v>56.7</v>
      </c>
      <c r="DJ64" s="9">
        <v>57.2</v>
      </c>
      <c r="DK64" s="9">
        <v>53.2</v>
      </c>
      <c r="DL64" s="9">
        <v>47.8</v>
      </c>
      <c r="DM64" s="9">
        <v>66.5</v>
      </c>
      <c r="DN64" s="9">
        <v>71.9</v>
      </c>
      <c r="DO64" s="9">
        <v>73.1</v>
      </c>
      <c r="DP64" s="9">
        <v>63.2</v>
      </c>
      <c r="DQ64" s="9">
        <v>75.3</v>
      </c>
      <c r="DR64" s="9">
        <v>60.7</v>
      </c>
      <c r="DS64" s="9">
        <v>72.2</v>
      </c>
      <c r="DT64" s="9">
        <v>36.2</v>
      </c>
      <c r="DU64" s="9">
        <v>25.9</v>
      </c>
      <c r="DV64" s="9">
        <v>89</v>
      </c>
      <c r="DW64" s="9">
        <v>87.5</v>
      </c>
      <c r="DX64" s="9">
        <v>13.9</v>
      </c>
      <c r="DY64" s="9">
        <v>34.4</v>
      </c>
      <c r="DZ64" s="9">
        <v>19.8</v>
      </c>
      <c r="EA64" s="9">
        <v>57.4</v>
      </c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>
        <v>743</v>
      </c>
      <c r="IB64">
        <v>70</v>
      </c>
      <c r="IC64" t="s">
        <v>254</v>
      </c>
      <c r="IQ64" s="13"/>
    </row>
    <row r="65" spans="1:256" ht="12.75">
      <c r="A65" t="s">
        <v>329</v>
      </c>
      <c r="B65">
        <v>34</v>
      </c>
      <c r="C65" t="s">
        <v>286</v>
      </c>
      <c r="D65" t="s">
        <v>330</v>
      </c>
      <c r="E65">
        <v>2002</v>
      </c>
      <c r="F65">
        <v>0</v>
      </c>
      <c r="G65" s="5">
        <v>62.944033353544356</v>
      </c>
      <c r="H65" s="5">
        <v>72.83324451543136</v>
      </c>
      <c r="I65" s="5">
        <v>61.75344088361788</v>
      </c>
      <c r="J65" s="5">
        <v>66.30558821378408</v>
      </c>
      <c r="K65" s="5">
        <v>50.209403506856845</v>
      </c>
      <c r="L65" s="5">
        <v>56.43940996504383</v>
      </c>
      <c r="M65" s="5">
        <v>61.05280774477811</v>
      </c>
      <c r="N65" s="5">
        <v>63.53684603632455</v>
      </c>
      <c r="O65" s="5">
        <v>63.378554183204116</v>
      </c>
      <c r="P65" s="5">
        <v>52.945102494026116</v>
      </c>
      <c r="Q65" s="5">
        <v>64.74851890416008</v>
      </c>
      <c r="R65" s="6">
        <v>18223</v>
      </c>
      <c r="S65">
        <v>2107</v>
      </c>
      <c r="T65" s="6">
        <v>0</v>
      </c>
      <c r="U65" s="6">
        <v>9</v>
      </c>
      <c r="V65" s="6">
        <v>0</v>
      </c>
      <c r="W65" s="6">
        <v>0</v>
      </c>
      <c r="X65" s="7">
        <v>0</v>
      </c>
      <c r="Y65" s="7">
        <v>0</v>
      </c>
      <c r="Z65" s="6">
        <v>18926</v>
      </c>
      <c r="AA65" s="6">
        <v>0</v>
      </c>
      <c r="AB65" s="6">
        <v>8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t="s">
        <v>253</v>
      </c>
      <c r="AI65" s="8" t="s">
        <v>444</v>
      </c>
      <c r="AJ65" s="8">
        <v>50</v>
      </c>
      <c r="AK65">
        <v>0</v>
      </c>
      <c r="AL65">
        <v>0</v>
      </c>
      <c r="AM65">
        <v>1973</v>
      </c>
      <c r="AN65">
        <v>1</v>
      </c>
      <c r="AO65">
        <v>0</v>
      </c>
      <c r="AP65">
        <v>0</v>
      </c>
      <c r="AQ65">
        <v>1</v>
      </c>
      <c r="AR65" t="s">
        <v>241</v>
      </c>
      <c r="AS65" s="8">
        <v>1</v>
      </c>
      <c r="AT65" s="8">
        <v>0</v>
      </c>
      <c r="AU65" s="8">
        <v>1</v>
      </c>
      <c r="AV65" s="8">
        <v>0</v>
      </c>
      <c r="AW65" s="8">
        <v>0</v>
      </c>
      <c r="AX65" s="15">
        <v>48</v>
      </c>
      <c r="AY65">
        <v>0</v>
      </c>
      <c r="AZ65">
        <v>0</v>
      </c>
      <c r="BA65">
        <v>0</v>
      </c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>
        <v>60.8</v>
      </c>
      <c r="EC65" s="9">
        <v>62.1</v>
      </c>
      <c r="ED65" s="9">
        <v>57.2</v>
      </c>
      <c r="EE65" s="9">
        <v>61.7</v>
      </c>
      <c r="EF65" s="9">
        <v>88.6</v>
      </c>
      <c r="EG65" s="9">
        <v>50.8</v>
      </c>
      <c r="EH65" s="9">
        <v>74.4</v>
      </c>
      <c r="EI65" s="9">
        <v>52.8</v>
      </c>
      <c r="EJ65" s="9">
        <v>76</v>
      </c>
      <c r="EK65" s="9">
        <v>63.4</v>
      </c>
      <c r="EL65" s="9">
        <v>62.2</v>
      </c>
      <c r="EM65" s="9">
        <v>68.2</v>
      </c>
      <c r="EN65" s="9">
        <v>58.3</v>
      </c>
      <c r="EO65" s="9">
        <v>47.1</v>
      </c>
      <c r="EP65" s="9">
        <v>40.7</v>
      </c>
      <c r="EQ65" s="9">
        <v>31.9</v>
      </c>
      <c r="ER65" s="9">
        <v>54.5</v>
      </c>
      <c r="ES65" s="9">
        <v>53.7</v>
      </c>
      <c r="ET65" s="9">
        <v>88.5</v>
      </c>
      <c r="EU65" s="9">
        <v>36.7</v>
      </c>
      <c r="EV65" s="9">
        <v>41.6</v>
      </c>
      <c r="EW65" s="9">
        <v>48.2</v>
      </c>
      <c r="EX65" s="9">
        <v>46.1</v>
      </c>
      <c r="EY65" s="9">
        <v>49.7</v>
      </c>
      <c r="EZ65" s="9">
        <v>41.9</v>
      </c>
      <c r="FA65" s="9">
        <v>45.8</v>
      </c>
      <c r="FB65" s="9">
        <v>48.9</v>
      </c>
      <c r="FC65" s="9">
        <v>74.1</v>
      </c>
      <c r="FD65" s="9">
        <v>82.6</v>
      </c>
      <c r="FE65" s="9">
        <v>71</v>
      </c>
      <c r="FF65" s="9">
        <v>43.3</v>
      </c>
      <c r="FG65" s="9">
        <v>36.4</v>
      </c>
      <c r="FH65" s="9">
        <v>41.1</v>
      </c>
      <c r="FI65" s="9">
        <v>36.6</v>
      </c>
      <c r="FJ65" s="9">
        <v>73.6</v>
      </c>
      <c r="FK65" s="9">
        <v>30</v>
      </c>
      <c r="FL65" s="9">
        <v>24.8</v>
      </c>
      <c r="FM65" s="9">
        <v>71.2</v>
      </c>
      <c r="FN65" s="9">
        <v>81.7</v>
      </c>
      <c r="FO65" s="9">
        <v>59.9</v>
      </c>
      <c r="FP65" s="9">
        <v>56.9</v>
      </c>
      <c r="FQ65" s="9">
        <v>55</v>
      </c>
      <c r="FR65" s="9">
        <v>52.9</v>
      </c>
      <c r="FS65" s="9">
        <v>64.9</v>
      </c>
      <c r="FT65" s="9">
        <v>60.5</v>
      </c>
      <c r="FU65" s="9">
        <v>45.3</v>
      </c>
      <c r="FV65" s="9">
        <v>45</v>
      </c>
      <c r="FW65" s="9">
        <v>56.2</v>
      </c>
      <c r="FX65" s="9">
        <v>68.6</v>
      </c>
      <c r="FY65" s="9">
        <v>49.3</v>
      </c>
      <c r="FZ65" s="9">
        <v>79.9</v>
      </c>
      <c r="GA65" s="9">
        <v>53.3</v>
      </c>
      <c r="GB65" s="9">
        <v>71.7</v>
      </c>
      <c r="GC65" s="9">
        <v>58.3</v>
      </c>
      <c r="GD65" s="9">
        <v>62.8</v>
      </c>
      <c r="GE65" s="9">
        <v>68.6</v>
      </c>
      <c r="GF65" s="9">
        <v>83.2</v>
      </c>
      <c r="GG65" s="9">
        <v>54.8</v>
      </c>
      <c r="GH65" s="9">
        <v>64.9</v>
      </c>
      <c r="GI65" s="9">
        <v>58.7</v>
      </c>
      <c r="GJ65" s="9">
        <v>79.6</v>
      </c>
      <c r="GK65" s="9">
        <v>49.8</v>
      </c>
      <c r="GL65" s="9">
        <v>54</v>
      </c>
      <c r="GM65" s="9">
        <v>45</v>
      </c>
      <c r="GN65" s="9">
        <v>45.9</v>
      </c>
      <c r="GO65" s="9">
        <v>25.6</v>
      </c>
      <c r="GP65" s="9">
        <v>50.4</v>
      </c>
      <c r="GQ65" s="9">
        <v>68.6</v>
      </c>
      <c r="GR65" s="9">
        <v>55.2</v>
      </c>
      <c r="GS65" s="9">
        <v>55.2</v>
      </c>
      <c r="GT65" s="9">
        <v>69</v>
      </c>
      <c r="GU65" s="9">
        <v>61.7</v>
      </c>
      <c r="GV65" s="9">
        <v>60.7</v>
      </c>
      <c r="GW65" s="9">
        <v>54</v>
      </c>
      <c r="GX65" s="9">
        <v>21.4</v>
      </c>
      <c r="GY65" s="9">
        <v>82.6</v>
      </c>
      <c r="GZ65" s="9">
        <v>82.6</v>
      </c>
      <c r="HA65" s="9">
        <v>91.4</v>
      </c>
      <c r="HB65" s="9">
        <v>87.2</v>
      </c>
      <c r="HC65" s="9">
        <v>78.4</v>
      </c>
      <c r="HD65" s="9">
        <v>39.2</v>
      </c>
      <c r="HE65" s="9">
        <v>46.1</v>
      </c>
      <c r="HF65" s="9">
        <v>20.5</v>
      </c>
      <c r="HG65" s="9">
        <v>25.4</v>
      </c>
      <c r="HH65" s="9">
        <v>18</v>
      </c>
      <c r="HI65" s="9">
        <v>42.6</v>
      </c>
      <c r="HJ65" s="9">
        <v>43.2</v>
      </c>
      <c r="HK65" s="9">
        <v>54.5</v>
      </c>
      <c r="HL65" s="9">
        <v>8.6</v>
      </c>
      <c r="HM65" s="9">
        <v>12</v>
      </c>
      <c r="HN65" s="9">
        <v>9.4</v>
      </c>
      <c r="HO65" s="9">
        <v>22.6</v>
      </c>
      <c r="HP65" s="9">
        <v>29</v>
      </c>
      <c r="HQ65" s="9">
        <v>40.3</v>
      </c>
      <c r="HR65" s="9">
        <v>31.4</v>
      </c>
      <c r="HS65" s="9">
        <v>44.9</v>
      </c>
      <c r="HT65" s="9">
        <v>48.5</v>
      </c>
      <c r="HU65" s="9">
        <v>15.8</v>
      </c>
      <c r="HV65" s="9">
        <v>19.3</v>
      </c>
      <c r="HW65" s="9">
        <v>22.8</v>
      </c>
      <c r="HX65" s="9">
        <v>12.4</v>
      </c>
      <c r="HY65" s="9">
        <v>21.4</v>
      </c>
      <c r="HZ65" s="9">
        <v>9.4</v>
      </c>
      <c r="IA65">
        <v>15522</v>
      </c>
      <c r="IB65">
        <v>2107</v>
      </c>
      <c r="IC65" t="s">
        <v>254</v>
      </c>
      <c r="ID65">
        <v>1</v>
      </c>
      <c r="IE65">
        <v>1</v>
      </c>
      <c r="IF65">
        <v>3</v>
      </c>
      <c r="IG65" t="s">
        <v>241</v>
      </c>
      <c r="IH65">
        <v>0</v>
      </c>
      <c r="II65">
        <v>0</v>
      </c>
      <c r="IJ65">
        <v>0</v>
      </c>
      <c r="IK65">
        <v>0</v>
      </c>
      <c r="IL65">
        <v>0</v>
      </c>
      <c r="IM65">
        <v>1</v>
      </c>
      <c r="IN65">
        <v>0</v>
      </c>
      <c r="IO65">
        <v>0</v>
      </c>
      <c r="IP65">
        <v>1</v>
      </c>
      <c r="IQ65" s="13">
        <f>1998-1966</f>
        <v>32</v>
      </c>
      <c r="IR65">
        <v>4</v>
      </c>
      <c r="IS65">
        <v>0</v>
      </c>
      <c r="IT65">
        <v>0</v>
      </c>
      <c r="IU65">
        <v>1</v>
      </c>
      <c r="IV65">
        <v>1</v>
      </c>
    </row>
    <row r="66" spans="1:256" ht="12.75">
      <c r="A66" t="s">
        <v>329</v>
      </c>
      <c r="B66">
        <v>34</v>
      </c>
      <c r="C66" t="s">
        <v>286</v>
      </c>
      <c r="D66" t="s">
        <v>330</v>
      </c>
      <c r="E66">
        <v>2004</v>
      </c>
      <c r="F66">
        <v>0</v>
      </c>
      <c r="G66" s="5">
        <v>66</v>
      </c>
      <c r="H66" s="5">
        <v>78.7</v>
      </c>
      <c r="I66" s="5">
        <v>59.2</v>
      </c>
      <c r="J66" s="5">
        <v>73.7</v>
      </c>
      <c r="K66" s="5">
        <v>49</v>
      </c>
      <c r="L66" s="5">
        <v>56.3</v>
      </c>
      <c r="M66" s="5">
        <v>59.7</v>
      </c>
      <c r="N66" s="5">
        <v>60.8</v>
      </c>
      <c r="O66" s="5">
        <v>64.7</v>
      </c>
      <c r="P66" s="5">
        <v>24.2</v>
      </c>
      <c r="Q66" s="5">
        <v>58.4</v>
      </c>
      <c r="R66" s="7">
        <v>8980</v>
      </c>
      <c r="S66">
        <v>1149</v>
      </c>
      <c r="T66" s="6">
        <v>0</v>
      </c>
      <c r="U66" s="6">
        <v>8</v>
      </c>
      <c r="V66" s="6">
        <v>0</v>
      </c>
      <c r="W66" s="6">
        <v>0</v>
      </c>
      <c r="X66" s="6">
        <v>0</v>
      </c>
      <c r="Y66" s="6">
        <v>0</v>
      </c>
      <c r="Z66" s="6">
        <v>18223</v>
      </c>
      <c r="AA66" s="6">
        <v>0</v>
      </c>
      <c r="AB66" s="6">
        <v>9</v>
      </c>
      <c r="AC66" s="6">
        <v>0</v>
      </c>
      <c r="AD66" s="6">
        <v>0</v>
      </c>
      <c r="AE66" s="7">
        <v>0</v>
      </c>
      <c r="AF66" s="7">
        <v>2</v>
      </c>
      <c r="AG66" s="7">
        <v>0</v>
      </c>
      <c r="AH66" t="s">
        <v>253</v>
      </c>
      <c r="AI66" s="8" t="s">
        <v>445</v>
      </c>
      <c r="AJ66" s="8">
        <v>51</v>
      </c>
      <c r="AL66">
        <v>0</v>
      </c>
      <c r="AM66">
        <v>1973</v>
      </c>
      <c r="AN66">
        <v>1</v>
      </c>
      <c r="AO66">
        <v>0</v>
      </c>
      <c r="AP66">
        <v>0</v>
      </c>
      <c r="AQ66">
        <v>1</v>
      </c>
      <c r="AR66" t="s">
        <v>237</v>
      </c>
      <c r="AS66" s="8">
        <v>1</v>
      </c>
      <c r="AT66" s="8">
        <v>0</v>
      </c>
      <c r="AU66" s="8">
        <v>1</v>
      </c>
      <c r="AV66" s="8">
        <v>0</v>
      </c>
      <c r="AW66" s="8">
        <v>0</v>
      </c>
      <c r="AX66" s="15">
        <v>23</v>
      </c>
      <c r="AY66">
        <v>0</v>
      </c>
      <c r="AZ66">
        <v>0</v>
      </c>
      <c r="BA66">
        <v>0</v>
      </c>
      <c r="BB66" s="9">
        <v>87</v>
      </c>
      <c r="BC66" s="9">
        <v>62.8</v>
      </c>
      <c r="BD66" s="9">
        <v>77.5</v>
      </c>
      <c r="BE66" s="9">
        <v>65.8</v>
      </c>
      <c r="BF66" s="9">
        <v>71</v>
      </c>
      <c r="BG66" s="9">
        <v>73.7</v>
      </c>
      <c r="BH66" s="9">
        <v>85.3</v>
      </c>
      <c r="BI66" s="9">
        <v>67.2</v>
      </c>
      <c r="BJ66" s="9">
        <v>70.4</v>
      </c>
      <c r="BK66" s="9">
        <v>85.4</v>
      </c>
      <c r="BL66" s="9">
        <v>62.5</v>
      </c>
      <c r="BM66" s="9">
        <v>77.3</v>
      </c>
      <c r="BN66" s="9">
        <v>80.9</v>
      </c>
      <c r="BO66" s="9">
        <v>63.2</v>
      </c>
      <c r="BP66" s="9">
        <v>49.9</v>
      </c>
      <c r="BQ66" s="9">
        <v>52.4</v>
      </c>
      <c r="BR66" s="9">
        <v>51.6</v>
      </c>
      <c r="BS66" s="9">
        <v>61.5</v>
      </c>
      <c r="BT66" s="9">
        <v>67.1</v>
      </c>
      <c r="BU66" s="9">
        <v>84.7</v>
      </c>
      <c r="BV66" s="9">
        <v>90.2</v>
      </c>
      <c r="BW66" s="9">
        <v>61.7</v>
      </c>
      <c r="BX66" s="9">
        <v>35.9</v>
      </c>
      <c r="BY66" s="9">
        <v>30.2</v>
      </c>
      <c r="BZ66" s="9">
        <v>51.3</v>
      </c>
      <c r="CA66" s="9">
        <v>46.6</v>
      </c>
      <c r="CB66" s="9">
        <v>48.8</v>
      </c>
      <c r="CC66" s="9">
        <v>48.6</v>
      </c>
      <c r="CD66" s="9">
        <v>41.9</v>
      </c>
      <c r="CE66" s="9">
        <v>44.2</v>
      </c>
      <c r="CF66" s="9">
        <v>32.4</v>
      </c>
      <c r="CG66" s="9">
        <v>34.2</v>
      </c>
      <c r="CH66" s="9">
        <v>75.8</v>
      </c>
      <c r="CI66" s="9">
        <v>62.5</v>
      </c>
      <c r="CJ66" s="9">
        <v>83.5</v>
      </c>
      <c r="CK66" s="9">
        <v>56.2</v>
      </c>
      <c r="CL66" s="9">
        <v>57.3</v>
      </c>
      <c r="CM66" s="9">
        <v>68.9</v>
      </c>
      <c r="CN66" s="9">
        <v>59</v>
      </c>
      <c r="CO66" s="9">
        <v>47.9</v>
      </c>
      <c r="CP66" s="9">
        <v>57.5</v>
      </c>
      <c r="CQ66" s="9">
        <v>60.8</v>
      </c>
      <c r="CR66" s="9">
        <v>57.2</v>
      </c>
      <c r="CS66" s="9">
        <v>75.4</v>
      </c>
      <c r="CT66" s="9">
        <v>76.5</v>
      </c>
      <c r="CU66" s="9">
        <v>44.7</v>
      </c>
      <c r="CV66" s="9">
        <v>57.3</v>
      </c>
      <c r="CW66" s="9">
        <v>64</v>
      </c>
      <c r="CX66" s="9">
        <v>50.1</v>
      </c>
      <c r="CY66" s="9">
        <v>61.5</v>
      </c>
      <c r="CZ66" s="9">
        <v>67.5</v>
      </c>
      <c r="DA66" s="9">
        <v>71.2</v>
      </c>
      <c r="DB66" s="9">
        <v>48.4</v>
      </c>
      <c r="DC66" s="9">
        <v>57.8</v>
      </c>
      <c r="DD66" s="9">
        <v>60.1</v>
      </c>
      <c r="DE66" s="9">
        <v>73.9</v>
      </c>
      <c r="DF66" s="9">
        <v>88.8</v>
      </c>
      <c r="DG66" s="9">
        <v>84.6</v>
      </c>
      <c r="DH66" s="9">
        <v>55.9</v>
      </c>
      <c r="DI66" s="9">
        <v>49.9</v>
      </c>
      <c r="DJ66" s="9">
        <v>57.9</v>
      </c>
      <c r="DK66" s="9">
        <v>51.2</v>
      </c>
      <c r="DL66" s="9">
        <v>34.3</v>
      </c>
      <c r="DM66" s="9">
        <v>52.1</v>
      </c>
      <c r="DN66" s="9">
        <v>70.9</v>
      </c>
      <c r="DO66" s="9">
        <v>63.1</v>
      </c>
      <c r="DP66" s="9">
        <v>63.2</v>
      </c>
      <c r="DQ66" s="9">
        <v>62.5</v>
      </c>
      <c r="DR66" s="9">
        <v>49.7</v>
      </c>
      <c r="DS66" s="9">
        <v>62.4</v>
      </c>
      <c r="DT66" s="9">
        <v>28.3</v>
      </c>
      <c r="DU66" s="9">
        <v>20.3</v>
      </c>
      <c r="DV66" s="9">
        <v>87.4</v>
      </c>
      <c r="DW66" s="9">
        <v>86.1</v>
      </c>
      <c r="DX66" s="9">
        <v>10.8</v>
      </c>
      <c r="DY66" s="9">
        <v>24.6</v>
      </c>
      <c r="DZ66" s="9">
        <v>18.9</v>
      </c>
      <c r="EA66" s="9">
        <v>42.6</v>
      </c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>
        <v>8901</v>
      </c>
      <c r="IB66">
        <v>1149</v>
      </c>
      <c r="IC66" t="s">
        <v>254</v>
      </c>
      <c r="ID66" s="15">
        <v>1</v>
      </c>
      <c r="IE66">
        <v>1</v>
      </c>
      <c r="IF66">
        <v>3</v>
      </c>
      <c r="IG66" t="s">
        <v>240</v>
      </c>
      <c r="IH66">
        <v>0</v>
      </c>
      <c r="II66">
        <v>0</v>
      </c>
      <c r="IJ66">
        <v>0</v>
      </c>
      <c r="IK66">
        <v>0</v>
      </c>
      <c r="IL66">
        <v>1</v>
      </c>
      <c r="IM66">
        <v>0</v>
      </c>
      <c r="IN66">
        <v>0</v>
      </c>
      <c r="IO66">
        <v>0</v>
      </c>
      <c r="IP66">
        <v>1</v>
      </c>
      <c r="IQ66" s="13">
        <f>2002-1968</f>
        <v>34</v>
      </c>
      <c r="IR66">
        <v>4</v>
      </c>
      <c r="IS66">
        <v>0</v>
      </c>
      <c r="IT66">
        <v>0</v>
      </c>
      <c r="IU66">
        <v>0</v>
      </c>
      <c r="IV66">
        <v>0</v>
      </c>
    </row>
    <row r="67" spans="1:256" ht="12.75">
      <c r="A67" t="s">
        <v>331</v>
      </c>
      <c r="B67">
        <v>35</v>
      </c>
      <c r="C67" t="s">
        <v>332</v>
      </c>
      <c r="D67" t="s">
        <v>333</v>
      </c>
      <c r="E67">
        <v>2002</v>
      </c>
      <c r="F67">
        <v>0</v>
      </c>
      <c r="G67" s="5">
        <v>60.56455149758593</v>
      </c>
      <c r="H67" s="5">
        <v>70.83152012472624</v>
      </c>
      <c r="I67" s="5">
        <v>61.12787021490416</v>
      </c>
      <c r="J67" s="5">
        <v>68.15772685548122</v>
      </c>
      <c r="K67" s="5">
        <v>55.69771402802818</v>
      </c>
      <c r="L67" s="5">
        <v>58.62301245004768</v>
      </c>
      <c r="M67" s="5">
        <v>61.57405368434658</v>
      </c>
      <c r="N67" s="5">
        <v>67.61396462790168</v>
      </c>
      <c r="O67" s="5">
        <v>63.44071603418019</v>
      </c>
      <c r="P67" s="5">
        <v>47.353915769463136</v>
      </c>
      <c r="Q67" s="5">
        <v>67.45290492518514</v>
      </c>
      <c r="R67" s="6">
        <v>1536</v>
      </c>
      <c r="S67">
        <v>321</v>
      </c>
      <c r="T67" s="6">
        <v>66</v>
      </c>
      <c r="U67" s="7">
        <v>181</v>
      </c>
      <c r="V67" s="7">
        <v>60</v>
      </c>
      <c r="W67" s="7">
        <v>5</v>
      </c>
      <c r="X67" s="7">
        <v>2</v>
      </c>
      <c r="Y67" s="7">
        <v>19</v>
      </c>
      <c r="Z67" s="7">
        <v>1723</v>
      </c>
      <c r="AA67" s="7">
        <v>62</v>
      </c>
      <c r="AB67" s="7">
        <v>215</v>
      </c>
      <c r="AC67" s="7">
        <v>48</v>
      </c>
      <c r="AD67" s="7">
        <v>6</v>
      </c>
      <c r="AE67" s="7">
        <v>0</v>
      </c>
      <c r="AF67" s="7">
        <v>19</v>
      </c>
      <c r="AG67" s="7">
        <v>0</v>
      </c>
      <c r="AH67" t="s">
        <v>282</v>
      </c>
      <c r="AI67" s="8" t="s">
        <v>446</v>
      </c>
      <c r="AJ67" s="8">
        <v>52</v>
      </c>
      <c r="AK67">
        <v>0</v>
      </c>
      <c r="AL67">
        <v>0</v>
      </c>
      <c r="AM67">
        <v>1947</v>
      </c>
      <c r="AN67">
        <v>1</v>
      </c>
      <c r="AO67">
        <v>0</v>
      </c>
      <c r="AP67">
        <v>0</v>
      </c>
      <c r="AQ67">
        <v>1</v>
      </c>
      <c r="AR67" t="s">
        <v>267</v>
      </c>
      <c r="AS67">
        <v>1</v>
      </c>
      <c r="AT67">
        <v>1</v>
      </c>
      <c r="AU67">
        <v>1</v>
      </c>
      <c r="AV67">
        <v>1</v>
      </c>
      <c r="AW67">
        <v>1</v>
      </c>
      <c r="AX67">
        <v>19</v>
      </c>
      <c r="AY67">
        <v>1</v>
      </c>
      <c r="AZ67">
        <v>1</v>
      </c>
      <c r="BA67">
        <v>0</v>
      </c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>
        <v>59.1</v>
      </c>
      <c r="EC67" s="9">
        <v>60</v>
      </c>
      <c r="ED67" s="9">
        <v>54.5</v>
      </c>
      <c r="EE67" s="9">
        <v>72.7</v>
      </c>
      <c r="EF67" s="9">
        <v>85.3</v>
      </c>
      <c r="EG67" s="9">
        <v>37.9</v>
      </c>
      <c r="EH67" s="9">
        <v>82.8</v>
      </c>
      <c r="EI67" s="9">
        <v>50.3</v>
      </c>
      <c r="EJ67" s="9">
        <v>79.3</v>
      </c>
      <c r="EK67" s="9">
        <v>61.5</v>
      </c>
      <c r="EL67" s="9">
        <v>62.2</v>
      </c>
      <c r="EM67" s="9">
        <v>66.7</v>
      </c>
      <c r="EN67" s="9">
        <v>55.6</v>
      </c>
      <c r="EO67" s="9">
        <v>48.6</v>
      </c>
      <c r="EP67" s="9">
        <v>51.7</v>
      </c>
      <c r="EQ67" s="9">
        <v>44.8</v>
      </c>
      <c r="ER67" s="9">
        <v>60.9</v>
      </c>
      <c r="ES67" s="9">
        <v>61.1</v>
      </c>
      <c r="ET67" s="9">
        <v>88</v>
      </c>
      <c r="EU67" s="9">
        <v>38.6</v>
      </c>
      <c r="EV67" s="9">
        <v>39.1</v>
      </c>
      <c r="EW67" s="9">
        <v>52</v>
      </c>
      <c r="EX67" s="9">
        <v>49.2</v>
      </c>
      <c r="EY67" s="9">
        <v>61.3</v>
      </c>
      <c r="EZ67" s="9">
        <v>45.9</v>
      </c>
      <c r="FA67" s="9">
        <v>47.8</v>
      </c>
      <c r="FB67" s="9">
        <v>54.4</v>
      </c>
      <c r="FC67" s="9">
        <v>81.6</v>
      </c>
      <c r="FD67" s="9">
        <v>85</v>
      </c>
      <c r="FE67" s="9">
        <v>73.4</v>
      </c>
      <c r="FF67" s="9">
        <v>56</v>
      </c>
      <c r="FG67" s="9">
        <v>49.1</v>
      </c>
      <c r="FH67" s="9">
        <v>47.9</v>
      </c>
      <c r="FI67" s="9">
        <v>43.9</v>
      </c>
      <c r="FJ67" s="9">
        <v>71</v>
      </c>
      <c r="FK67" s="9">
        <v>35.4</v>
      </c>
      <c r="FL67" s="9">
        <v>26.9</v>
      </c>
      <c r="FM67" s="9">
        <v>68.8</v>
      </c>
      <c r="FN67" s="9">
        <v>79.2</v>
      </c>
      <c r="FO67" s="9">
        <v>63.1</v>
      </c>
      <c r="FP67" s="9">
        <v>59.5</v>
      </c>
      <c r="FQ67" s="9">
        <v>56.8</v>
      </c>
      <c r="FR67" s="9">
        <v>56.1</v>
      </c>
      <c r="FS67" s="9">
        <v>73.2</v>
      </c>
      <c r="FT67" s="9">
        <v>59.7</v>
      </c>
      <c r="FU67" s="9">
        <v>40.1</v>
      </c>
      <c r="FV67" s="9">
        <v>35.2</v>
      </c>
      <c r="FW67" s="9">
        <v>61.2</v>
      </c>
      <c r="FX67" s="9">
        <v>74.1</v>
      </c>
      <c r="FY67" s="9">
        <v>55.3</v>
      </c>
      <c r="FZ67" s="9">
        <v>85.9</v>
      </c>
      <c r="GA67" s="9">
        <v>60.3</v>
      </c>
      <c r="GB67" s="9">
        <v>69.2</v>
      </c>
      <c r="GC67" s="9">
        <v>60.6</v>
      </c>
      <c r="GD67" s="9">
        <v>64.5</v>
      </c>
      <c r="GE67" s="9">
        <v>65.9</v>
      </c>
      <c r="GF67" s="9">
        <v>77.4</v>
      </c>
      <c r="GG67" s="9">
        <v>62.6</v>
      </c>
      <c r="GH67" s="9">
        <v>68.3</v>
      </c>
      <c r="GI67" s="9">
        <v>66.5</v>
      </c>
      <c r="GJ67" s="9">
        <v>84.1</v>
      </c>
      <c r="GK67" s="9">
        <v>56.5</v>
      </c>
      <c r="GL67" s="9">
        <v>54.6</v>
      </c>
      <c r="GM67" s="9">
        <v>39.8</v>
      </c>
      <c r="GN67" s="9">
        <v>54.1</v>
      </c>
      <c r="GO67" s="9">
        <v>29.7</v>
      </c>
      <c r="GP67" s="9">
        <v>49.7</v>
      </c>
      <c r="GQ67" s="9">
        <v>60.8</v>
      </c>
      <c r="GR67" s="9">
        <v>47.9</v>
      </c>
      <c r="GS67" s="9">
        <v>47.9</v>
      </c>
      <c r="GT67" s="9">
        <v>67.5</v>
      </c>
      <c r="GU67" s="9">
        <v>70.7</v>
      </c>
      <c r="GV67" s="9">
        <v>49</v>
      </c>
      <c r="GW67" s="9">
        <v>64.2</v>
      </c>
      <c r="GX67" s="9">
        <v>24</v>
      </c>
      <c r="GY67" s="9">
        <v>80.9</v>
      </c>
      <c r="GZ67" s="9">
        <v>80.9</v>
      </c>
      <c r="HA67" s="9">
        <v>87.8</v>
      </c>
      <c r="HB67" s="9">
        <v>88.1</v>
      </c>
      <c r="HC67" s="9">
        <v>68.8</v>
      </c>
      <c r="HD67" s="9">
        <v>36.2</v>
      </c>
      <c r="HE67" s="9">
        <v>40.8</v>
      </c>
      <c r="HF67" s="9">
        <v>10.2</v>
      </c>
      <c r="HG67" s="9">
        <v>33.2</v>
      </c>
      <c r="HH67" s="9">
        <v>10.5</v>
      </c>
      <c r="HI67" s="9">
        <v>28.6</v>
      </c>
      <c r="HJ67" s="9">
        <v>57.2</v>
      </c>
      <c r="HK67" s="9">
        <v>36.1</v>
      </c>
      <c r="HL67" s="9">
        <v>4.5</v>
      </c>
      <c r="HM67" s="9">
        <v>13.6</v>
      </c>
      <c r="HN67" s="9">
        <v>4.4</v>
      </c>
      <c r="HO67" s="9">
        <v>12.3</v>
      </c>
      <c r="HP67" s="9">
        <v>15.1</v>
      </c>
      <c r="HQ67" s="9">
        <v>35.9</v>
      </c>
      <c r="HR67" s="9">
        <v>18.5</v>
      </c>
      <c r="HS67" s="9">
        <v>32</v>
      </c>
      <c r="HT67" s="9">
        <v>37</v>
      </c>
      <c r="HU67" s="9">
        <v>8.3</v>
      </c>
      <c r="HV67" s="9">
        <v>9.5</v>
      </c>
      <c r="HW67" s="9">
        <v>25.4</v>
      </c>
      <c r="HX67" s="9">
        <v>4.8</v>
      </c>
      <c r="HY67" s="9">
        <v>15</v>
      </c>
      <c r="HZ67" s="9">
        <v>5.8</v>
      </c>
      <c r="IA67">
        <v>707</v>
      </c>
      <c r="IB67">
        <v>321</v>
      </c>
      <c r="IC67" t="s">
        <v>334</v>
      </c>
      <c r="ID67">
        <v>1</v>
      </c>
      <c r="IE67">
        <v>2</v>
      </c>
      <c r="IF67">
        <v>2</v>
      </c>
      <c r="IG67" t="s">
        <v>267</v>
      </c>
      <c r="IH67">
        <v>0</v>
      </c>
      <c r="II67">
        <v>0</v>
      </c>
      <c r="IJ67">
        <v>0</v>
      </c>
      <c r="IK67">
        <v>0</v>
      </c>
      <c r="IL67">
        <v>0</v>
      </c>
      <c r="IM67">
        <v>0</v>
      </c>
      <c r="IN67">
        <v>0</v>
      </c>
      <c r="IO67">
        <v>0</v>
      </c>
      <c r="IP67">
        <v>0</v>
      </c>
      <c r="IQ67" s="13">
        <v>21</v>
      </c>
      <c r="IR67">
        <v>0</v>
      </c>
      <c r="IS67">
        <v>1</v>
      </c>
      <c r="IT67">
        <v>1</v>
      </c>
      <c r="IU67">
        <v>1</v>
      </c>
      <c r="IV67">
        <v>3</v>
      </c>
    </row>
    <row r="68" spans="1:256" ht="12.75">
      <c r="A68" t="s">
        <v>331</v>
      </c>
      <c r="B68">
        <v>35</v>
      </c>
      <c r="C68" t="s">
        <v>332</v>
      </c>
      <c r="D68" t="s">
        <v>333</v>
      </c>
      <c r="E68">
        <v>2004</v>
      </c>
      <c r="F68">
        <v>0</v>
      </c>
      <c r="G68" s="5">
        <v>62.2</v>
      </c>
      <c r="H68" s="5">
        <v>78.7</v>
      </c>
      <c r="I68" s="5">
        <v>62</v>
      </c>
      <c r="J68" s="5">
        <v>76.9</v>
      </c>
      <c r="K68" s="5">
        <v>55.8</v>
      </c>
      <c r="L68" s="5">
        <v>58.9</v>
      </c>
      <c r="M68" s="5">
        <v>59.5</v>
      </c>
      <c r="N68" s="5">
        <v>66.1</v>
      </c>
      <c r="O68" s="5">
        <v>59.7</v>
      </c>
      <c r="P68" s="5">
        <v>17.3</v>
      </c>
      <c r="Q68" s="5">
        <v>67.6</v>
      </c>
      <c r="R68" s="7">
        <v>1322</v>
      </c>
      <c r="S68">
        <v>378</v>
      </c>
      <c r="T68" s="6">
        <v>70</v>
      </c>
      <c r="U68" s="6">
        <v>189</v>
      </c>
      <c r="V68" s="6">
        <v>56</v>
      </c>
      <c r="W68" s="6">
        <v>8</v>
      </c>
      <c r="X68" s="6">
        <v>0</v>
      </c>
      <c r="Y68" s="6">
        <v>19</v>
      </c>
      <c r="Z68" s="6">
        <v>1536</v>
      </c>
      <c r="AA68" s="6">
        <v>66</v>
      </c>
      <c r="AB68" s="7">
        <v>181</v>
      </c>
      <c r="AC68" s="7">
        <v>60</v>
      </c>
      <c r="AD68" s="7">
        <v>5</v>
      </c>
      <c r="AE68" s="7">
        <v>2</v>
      </c>
      <c r="AF68" s="7">
        <v>19</v>
      </c>
      <c r="AG68" s="7">
        <v>0</v>
      </c>
      <c r="AH68" t="s">
        <v>282</v>
      </c>
      <c r="AI68" s="8" t="s">
        <v>446</v>
      </c>
      <c r="AJ68" s="8">
        <v>52</v>
      </c>
      <c r="AK68">
        <v>0</v>
      </c>
      <c r="AL68">
        <v>0</v>
      </c>
      <c r="AM68">
        <v>1947</v>
      </c>
      <c r="AN68">
        <v>1</v>
      </c>
      <c r="AO68">
        <v>0</v>
      </c>
      <c r="AP68">
        <v>0</v>
      </c>
      <c r="AQ68">
        <v>1</v>
      </c>
      <c r="AR68" t="s">
        <v>267</v>
      </c>
      <c r="AS68">
        <v>1</v>
      </c>
      <c r="AT68">
        <v>1</v>
      </c>
      <c r="AU68">
        <v>1</v>
      </c>
      <c r="AV68">
        <v>1</v>
      </c>
      <c r="AW68">
        <v>1</v>
      </c>
      <c r="AX68">
        <v>46</v>
      </c>
      <c r="AY68">
        <v>1</v>
      </c>
      <c r="AZ68">
        <v>1</v>
      </c>
      <c r="BA68">
        <v>0</v>
      </c>
      <c r="BB68" s="9">
        <v>91</v>
      </c>
      <c r="BC68" s="9">
        <v>69.2</v>
      </c>
      <c r="BD68" s="9">
        <v>78</v>
      </c>
      <c r="BE68" s="9">
        <v>71.7</v>
      </c>
      <c r="BF68" s="9">
        <v>74.7</v>
      </c>
      <c r="BG68" s="9">
        <v>74.3</v>
      </c>
      <c r="BH68" s="9">
        <v>82.3</v>
      </c>
      <c r="BI68" s="9">
        <v>61.7</v>
      </c>
      <c r="BJ68" s="9">
        <v>72.4</v>
      </c>
      <c r="BK68" s="9">
        <v>89.7</v>
      </c>
      <c r="BL68" s="9">
        <v>61.2</v>
      </c>
      <c r="BM68" s="9">
        <v>80.3</v>
      </c>
      <c r="BN68" s="9">
        <v>77.1</v>
      </c>
      <c r="BO68" s="9">
        <v>67</v>
      </c>
      <c r="BP68" s="9">
        <v>58.4</v>
      </c>
      <c r="BQ68" s="9">
        <v>52.5</v>
      </c>
      <c r="BR68" s="9">
        <v>51.4</v>
      </c>
      <c r="BS68" s="9">
        <v>50.5</v>
      </c>
      <c r="BT68" s="9">
        <v>69</v>
      </c>
      <c r="BU68" s="9">
        <v>84.4</v>
      </c>
      <c r="BV68" s="9">
        <v>87.6</v>
      </c>
      <c r="BW68" s="9">
        <v>62.9</v>
      </c>
      <c r="BX68" s="9">
        <v>51.8</v>
      </c>
      <c r="BY68" s="9">
        <v>36.4</v>
      </c>
      <c r="BZ68" s="9">
        <v>52.1</v>
      </c>
      <c r="CA68" s="9">
        <v>52.2</v>
      </c>
      <c r="CB68" s="9">
        <v>57.4</v>
      </c>
      <c r="CC68" s="9">
        <v>54</v>
      </c>
      <c r="CD68" s="9">
        <v>52.5</v>
      </c>
      <c r="CE68" s="9">
        <v>58.7</v>
      </c>
      <c r="CF68" s="9">
        <v>42.2</v>
      </c>
      <c r="CG68" s="9">
        <v>49.3</v>
      </c>
      <c r="CH68" s="9">
        <v>77.3</v>
      </c>
      <c r="CI68" s="9">
        <v>60.7</v>
      </c>
      <c r="CJ68" s="9">
        <v>82.6</v>
      </c>
      <c r="CK68" s="9">
        <v>62.4</v>
      </c>
      <c r="CL68" s="9">
        <v>59.3</v>
      </c>
      <c r="CM68" s="9">
        <v>76.6</v>
      </c>
      <c r="CN68" s="9">
        <v>59.5</v>
      </c>
      <c r="CO68" s="9">
        <v>49.4</v>
      </c>
      <c r="CP68" s="9">
        <v>66.2</v>
      </c>
      <c r="CQ68" s="9">
        <v>62.4</v>
      </c>
      <c r="CR68" s="9">
        <v>56.9</v>
      </c>
      <c r="CS68" s="9">
        <v>70.6</v>
      </c>
      <c r="CT68" s="9">
        <v>85.1</v>
      </c>
      <c r="CU68" s="9">
        <v>40</v>
      </c>
      <c r="CV68" s="9">
        <v>56.2</v>
      </c>
      <c r="CW68" s="9">
        <v>68.2</v>
      </c>
      <c r="CX68" s="9">
        <v>59.8</v>
      </c>
      <c r="CY68" s="9">
        <v>63.4</v>
      </c>
      <c r="CZ68" s="9">
        <v>73.5</v>
      </c>
      <c r="DA68" s="9">
        <v>62.8</v>
      </c>
      <c r="DB68" s="9">
        <v>40.3</v>
      </c>
      <c r="DC68" s="9">
        <v>57</v>
      </c>
      <c r="DD68" s="9">
        <v>60.2</v>
      </c>
      <c r="DE68" s="9">
        <v>79.4</v>
      </c>
      <c r="DF68" s="9">
        <v>94.6</v>
      </c>
      <c r="DG68" s="9">
        <v>91.9</v>
      </c>
      <c r="DH68" s="9">
        <v>61.3</v>
      </c>
      <c r="DI68" s="9">
        <v>47.7</v>
      </c>
      <c r="DJ68" s="9">
        <v>62.4</v>
      </c>
      <c r="DK68" s="9">
        <v>49.5</v>
      </c>
      <c r="DL68" s="9">
        <v>35.2</v>
      </c>
      <c r="DM68" s="9">
        <v>52.9</v>
      </c>
      <c r="DN68" s="9">
        <v>66.5</v>
      </c>
      <c r="DO68" s="9">
        <v>67.6</v>
      </c>
      <c r="DP68" s="9">
        <v>58.9</v>
      </c>
      <c r="DQ68" s="9">
        <v>70.1</v>
      </c>
      <c r="DR68" s="9">
        <v>65.3</v>
      </c>
      <c r="DS68" s="9">
        <v>59.4</v>
      </c>
      <c r="DT68" s="9">
        <v>37.6</v>
      </c>
      <c r="DU68" s="9">
        <v>31.5</v>
      </c>
      <c r="DV68" s="9">
        <v>83.3</v>
      </c>
      <c r="DW68" s="9">
        <v>86.7</v>
      </c>
      <c r="DX68" s="9">
        <v>10.4</v>
      </c>
      <c r="DY68" s="9">
        <v>21</v>
      </c>
      <c r="DZ68" s="9">
        <v>10.7</v>
      </c>
      <c r="EA68" s="9">
        <v>27.2</v>
      </c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>
        <v>810</v>
      </c>
      <c r="IB68">
        <v>378</v>
      </c>
      <c r="IC68" t="s">
        <v>334</v>
      </c>
      <c r="ID68">
        <v>1</v>
      </c>
      <c r="IE68">
        <v>2</v>
      </c>
      <c r="IF68">
        <v>2</v>
      </c>
      <c r="IG68" t="s">
        <v>267</v>
      </c>
      <c r="IH68">
        <v>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  <c r="IP68">
        <v>0</v>
      </c>
      <c r="IQ68" s="13">
        <v>21</v>
      </c>
      <c r="IR68">
        <v>0</v>
      </c>
      <c r="IS68">
        <v>1</v>
      </c>
      <c r="IT68">
        <v>1</v>
      </c>
      <c r="IU68">
        <v>1</v>
      </c>
      <c r="IV68">
        <v>3</v>
      </c>
    </row>
    <row r="69" spans="1:256" ht="12.75">
      <c r="A69" t="s">
        <v>335</v>
      </c>
      <c r="B69">
        <v>36</v>
      </c>
      <c r="C69" t="s">
        <v>332</v>
      </c>
      <c r="D69" t="s">
        <v>336</v>
      </c>
      <c r="E69">
        <v>2002</v>
      </c>
      <c r="F69">
        <v>0</v>
      </c>
      <c r="G69" s="5">
        <v>63.2075392921568</v>
      </c>
      <c r="H69" s="5">
        <v>70.66079797609909</v>
      </c>
      <c r="I69" s="5">
        <v>62.37751188340343</v>
      </c>
      <c r="J69" s="5">
        <v>65.3888693481898</v>
      </c>
      <c r="K69" s="5">
        <v>55.151815536456695</v>
      </c>
      <c r="L69" s="5">
        <v>57.0541090792519</v>
      </c>
      <c r="M69" s="5">
        <v>62.80474196879129</v>
      </c>
      <c r="N69" s="5">
        <v>65.0649048982268</v>
      </c>
      <c r="O69" s="5">
        <v>66.27283567944389</v>
      </c>
      <c r="P69" s="5">
        <v>52.44702276090752</v>
      </c>
      <c r="Q69" s="5">
        <v>67.51069703044651</v>
      </c>
      <c r="R69" s="6">
        <v>6009</v>
      </c>
      <c r="S69">
        <v>669</v>
      </c>
      <c r="T69" s="6">
        <v>0</v>
      </c>
      <c r="U69" s="7">
        <v>31</v>
      </c>
      <c r="V69" s="7">
        <v>0</v>
      </c>
      <c r="W69" s="7">
        <v>0</v>
      </c>
      <c r="X69" s="7">
        <v>0</v>
      </c>
      <c r="Y69" s="7">
        <v>0</v>
      </c>
      <c r="Z69" s="7">
        <v>6193</v>
      </c>
      <c r="AA69" s="7">
        <v>0</v>
      </c>
      <c r="AB69" s="7">
        <v>34</v>
      </c>
      <c r="AC69" s="7">
        <v>0</v>
      </c>
      <c r="AD69" s="7">
        <v>1</v>
      </c>
      <c r="AE69" s="7">
        <v>0</v>
      </c>
      <c r="AF69" s="7">
        <v>0</v>
      </c>
      <c r="AG69">
        <v>0</v>
      </c>
      <c r="AH69" t="s">
        <v>253</v>
      </c>
      <c r="AI69" s="8" t="s">
        <v>447</v>
      </c>
      <c r="AJ69" s="8">
        <v>53</v>
      </c>
      <c r="AK69">
        <v>0</v>
      </c>
      <c r="AL69">
        <v>0</v>
      </c>
      <c r="AM69">
        <v>1960</v>
      </c>
      <c r="AN69">
        <v>1</v>
      </c>
      <c r="AO69">
        <v>0</v>
      </c>
      <c r="AP69">
        <v>0</v>
      </c>
      <c r="AQ69">
        <v>1</v>
      </c>
      <c r="AR69" t="s">
        <v>291</v>
      </c>
      <c r="AS69">
        <v>1</v>
      </c>
      <c r="AT69">
        <v>0</v>
      </c>
      <c r="AU69">
        <v>1</v>
      </c>
      <c r="AV69">
        <v>0</v>
      </c>
      <c r="AW69">
        <v>0</v>
      </c>
      <c r="AX69">
        <v>27</v>
      </c>
      <c r="AY69">
        <v>0</v>
      </c>
      <c r="AZ69">
        <v>0</v>
      </c>
      <c r="BA69">
        <v>0</v>
      </c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>
        <v>68</v>
      </c>
      <c r="EC69" s="9">
        <v>65.7</v>
      </c>
      <c r="ED69" s="9">
        <v>65.6</v>
      </c>
      <c r="EE69" s="9">
        <v>61.9</v>
      </c>
      <c r="EF69" s="9">
        <v>86.4</v>
      </c>
      <c r="EG69" s="9">
        <v>48.3</v>
      </c>
      <c r="EH69" s="9">
        <v>69.5</v>
      </c>
      <c r="EI69" s="9">
        <v>59.6</v>
      </c>
      <c r="EJ69" s="9">
        <v>79.3</v>
      </c>
      <c r="EK69" s="9">
        <v>67.4</v>
      </c>
      <c r="EL69" s="9">
        <v>62.3</v>
      </c>
      <c r="EM69" s="9">
        <v>68.6</v>
      </c>
      <c r="EN69" s="9">
        <v>57.6</v>
      </c>
      <c r="EO69" s="9">
        <v>54.2</v>
      </c>
      <c r="EP69" s="9">
        <v>38.8</v>
      </c>
      <c r="EQ69" s="9">
        <v>35.8</v>
      </c>
      <c r="ER69" s="9">
        <v>61.8</v>
      </c>
      <c r="ES69" s="9">
        <v>60</v>
      </c>
      <c r="ET69" s="9">
        <v>88.9</v>
      </c>
      <c r="EU69" s="9">
        <v>37.2</v>
      </c>
      <c r="EV69" s="9">
        <v>39.8</v>
      </c>
      <c r="EW69" s="9">
        <v>50.9</v>
      </c>
      <c r="EX69" s="9">
        <v>45.8</v>
      </c>
      <c r="EY69" s="9">
        <v>47.6</v>
      </c>
      <c r="EZ69" s="9">
        <v>39.7</v>
      </c>
      <c r="FA69" s="9">
        <v>41.4</v>
      </c>
      <c r="FB69" s="9">
        <v>47.3</v>
      </c>
      <c r="FC69" s="9">
        <v>73.1</v>
      </c>
      <c r="FD69" s="9">
        <v>76.7</v>
      </c>
      <c r="FE69" s="9">
        <v>64.4</v>
      </c>
      <c r="FF69" s="9">
        <v>51.1</v>
      </c>
      <c r="FG69" s="9">
        <v>49.5</v>
      </c>
      <c r="FH69" s="9">
        <v>53.5</v>
      </c>
      <c r="FI69" s="9">
        <v>43.8</v>
      </c>
      <c r="FJ69" s="9">
        <v>68.9</v>
      </c>
      <c r="FK69" s="9">
        <v>34.9</v>
      </c>
      <c r="FL69" s="9">
        <v>24.6</v>
      </c>
      <c r="FM69" s="9">
        <v>65.4</v>
      </c>
      <c r="FN69" s="9">
        <v>80.1</v>
      </c>
      <c r="FO69" s="9">
        <v>65.3</v>
      </c>
      <c r="FP69" s="9">
        <v>60.2</v>
      </c>
      <c r="FQ69" s="9">
        <v>58.7</v>
      </c>
      <c r="FR69" s="9">
        <v>57.6</v>
      </c>
      <c r="FS69" s="9">
        <v>63.2</v>
      </c>
      <c r="FT69" s="9">
        <v>80.5</v>
      </c>
      <c r="FU69" s="9">
        <v>55.3</v>
      </c>
      <c r="FV69" s="9">
        <v>52.5</v>
      </c>
      <c r="FW69" s="9">
        <v>61.5</v>
      </c>
      <c r="FX69" s="9">
        <v>67</v>
      </c>
      <c r="FY69" s="9">
        <v>46.3</v>
      </c>
      <c r="FZ69" s="9">
        <v>80.8</v>
      </c>
      <c r="GA69" s="9">
        <v>60.7</v>
      </c>
      <c r="GB69" s="9">
        <v>66.2</v>
      </c>
      <c r="GC69" s="9">
        <v>59.6</v>
      </c>
      <c r="GD69" s="9">
        <v>60.6</v>
      </c>
      <c r="GE69" s="9">
        <v>69.3</v>
      </c>
      <c r="GF69" s="9">
        <v>74</v>
      </c>
      <c r="GG69" s="9">
        <v>66.9</v>
      </c>
      <c r="GH69" s="9">
        <v>71</v>
      </c>
      <c r="GI69" s="9">
        <v>62.1</v>
      </c>
      <c r="GJ69" s="9">
        <v>81.2</v>
      </c>
      <c r="GK69" s="9">
        <v>51.6</v>
      </c>
      <c r="GL69" s="9">
        <v>51.1</v>
      </c>
      <c r="GM69" s="9">
        <v>44.7</v>
      </c>
      <c r="GN69" s="9">
        <v>52.7</v>
      </c>
      <c r="GO69" s="9">
        <v>32.6</v>
      </c>
      <c r="GP69" s="9">
        <v>53.2</v>
      </c>
      <c r="GQ69" s="9">
        <v>66.6</v>
      </c>
      <c r="GR69" s="9">
        <v>58.6</v>
      </c>
      <c r="GS69" s="9">
        <v>58.6</v>
      </c>
      <c r="GT69" s="9">
        <v>70</v>
      </c>
      <c r="GU69" s="9">
        <v>67.4</v>
      </c>
      <c r="GV69" s="9">
        <v>57.9</v>
      </c>
      <c r="GW69" s="9">
        <v>53.4</v>
      </c>
      <c r="GX69" s="9">
        <v>20.4</v>
      </c>
      <c r="GY69" s="9">
        <v>83.6</v>
      </c>
      <c r="GZ69" s="9">
        <v>83.6</v>
      </c>
      <c r="HA69" s="9">
        <v>90.7</v>
      </c>
      <c r="HB69" s="9">
        <v>87.4</v>
      </c>
      <c r="HC69" s="9">
        <v>75.4</v>
      </c>
      <c r="HD69" s="9">
        <v>37.7</v>
      </c>
      <c r="HE69" s="9">
        <v>45</v>
      </c>
      <c r="HF69" s="9">
        <v>17</v>
      </c>
      <c r="HG69" s="9">
        <v>35.5</v>
      </c>
      <c r="HH69" s="9">
        <v>27.5</v>
      </c>
      <c r="HI69" s="9">
        <v>56</v>
      </c>
      <c r="HJ69" s="9">
        <v>64.7</v>
      </c>
      <c r="HK69" s="9">
        <v>69.5</v>
      </c>
      <c r="HL69" s="9">
        <v>6.3</v>
      </c>
      <c r="HM69" s="9">
        <v>11.9</v>
      </c>
      <c r="HN69" s="9">
        <v>6.5</v>
      </c>
      <c r="HO69" s="9">
        <v>21.9</v>
      </c>
      <c r="HP69" s="9">
        <v>22.2</v>
      </c>
      <c r="HQ69" s="9">
        <v>47.7</v>
      </c>
      <c r="HR69" s="9">
        <v>41.2</v>
      </c>
      <c r="HS69" s="9">
        <v>39.4</v>
      </c>
      <c r="HT69" s="9">
        <v>78.2</v>
      </c>
      <c r="HU69" s="9">
        <v>13.1</v>
      </c>
      <c r="HV69" s="9">
        <v>15.1</v>
      </c>
      <c r="HW69" s="9">
        <v>23.1</v>
      </c>
      <c r="HX69" s="9">
        <v>7.3</v>
      </c>
      <c r="HY69" s="9">
        <v>21.3</v>
      </c>
      <c r="HZ69" s="9">
        <v>6.9</v>
      </c>
      <c r="IA69">
        <v>5151</v>
      </c>
      <c r="IB69">
        <v>669</v>
      </c>
      <c r="IC69" t="s">
        <v>334</v>
      </c>
      <c r="ID69">
        <v>1</v>
      </c>
      <c r="IE69">
        <v>3</v>
      </c>
      <c r="IF69">
        <v>2</v>
      </c>
      <c r="IG69" t="s">
        <v>238</v>
      </c>
      <c r="IH69">
        <v>0</v>
      </c>
      <c r="II69">
        <v>0</v>
      </c>
      <c r="IJ69">
        <v>1</v>
      </c>
      <c r="IK69">
        <v>0</v>
      </c>
      <c r="IL69">
        <v>0</v>
      </c>
      <c r="IM69">
        <v>0</v>
      </c>
      <c r="IN69">
        <v>0</v>
      </c>
      <c r="IO69">
        <v>0</v>
      </c>
      <c r="IP69">
        <v>0</v>
      </c>
      <c r="IQ69" s="13">
        <v>33</v>
      </c>
      <c r="IR69">
        <v>3</v>
      </c>
      <c r="IS69">
        <v>0</v>
      </c>
      <c r="IT69">
        <v>0</v>
      </c>
      <c r="IU69">
        <v>0</v>
      </c>
      <c r="IV69">
        <v>0</v>
      </c>
    </row>
    <row r="70" spans="1:256" ht="12.75">
      <c r="A70" t="s">
        <v>335</v>
      </c>
      <c r="B70">
        <v>36</v>
      </c>
      <c r="C70" t="s">
        <v>332</v>
      </c>
      <c r="D70" t="s">
        <v>336</v>
      </c>
      <c r="E70">
        <v>2004</v>
      </c>
      <c r="F70">
        <v>0</v>
      </c>
      <c r="G70" s="5"/>
      <c r="H70" s="5">
        <v>71</v>
      </c>
      <c r="I70" s="5">
        <v>56.2</v>
      </c>
      <c r="J70" s="5">
        <v>71.3</v>
      </c>
      <c r="K70" s="5">
        <v>51</v>
      </c>
      <c r="L70" s="5">
        <v>51.3</v>
      </c>
      <c r="M70" s="5">
        <v>59.1</v>
      </c>
      <c r="N70" s="5">
        <v>61.5</v>
      </c>
      <c r="O70" s="5">
        <v>64.4</v>
      </c>
      <c r="P70" s="5">
        <v>31.8</v>
      </c>
      <c r="Q70" s="5">
        <v>67.8</v>
      </c>
      <c r="R70" s="7">
        <v>5007</v>
      </c>
      <c r="S70">
        <v>610</v>
      </c>
      <c r="T70" s="6">
        <v>0</v>
      </c>
      <c r="U70" s="6">
        <v>29</v>
      </c>
      <c r="V70" s="6">
        <v>0</v>
      </c>
      <c r="W70" s="6">
        <v>0</v>
      </c>
      <c r="X70" s="6">
        <v>0</v>
      </c>
      <c r="Y70" s="6">
        <v>0</v>
      </c>
      <c r="Z70" s="6">
        <v>6009</v>
      </c>
      <c r="AA70" s="6">
        <v>0</v>
      </c>
      <c r="AB70" s="7">
        <v>31</v>
      </c>
      <c r="AC70" s="7">
        <v>0</v>
      </c>
      <c r="AD70" s="7">
        <v>0</v>
      </c>
      <c r="AE70" s="7">
        <v>0</v>
      </c>
      <c r="AF70" s="7">
        <v>0</v>
      </c>
      <c r="AG70">
        <v>0</v>
      </c>
      <c r="AH70" t="s">
        <v>253</v>
      </c>
      <c r="AI70" s="8" t="s">
        <v>447</v>
      </c>
      <c r="AJ70" s="8">
        <v>53</v>
      </c>
      <c r="AK70">
        <v>0</v>
      </c>
      <c r="AL70">
        <v>0</v>
      </c>
      <c r="AM70">
        <v>1960</v>
      </c>
      <c r="AN70">
        <v>1</v>
      </c>
      <c r="AO70">
        <v>0</v>
      </c>
      <c r="AP70">
        <v>0</v>
      </c>
      <c r="AQ70">
        <v>1</v>
      </c>
      <c r="AR70" t="s">
        <v>291</v>
      </c>
      <c r="AS70">
        <v>1</v>
      </c>
      <c r="AT70">
        <v>0</v>
      </c>
      <c r="AU70">
        <v>1</v>
      </c>
      <c r="AV70">
        <v>0</v>
      </c>
      <c r="AW70">
        <v>0</v>
      </c>
      <c r="AX70">
        <v>54</v>
      </c>
      <c r="AY70">
        <v>0</v>
      </c>
      <c r="AZ70">
        <v>0</v>
      </c>
      <c r="BA70">
        <v>0</v>
      </c>
      <c r="BB70" s="9">
        <v>90.2</v>
      </c>
      <c r="BC70" s="9">
        <v>64.4</v>
      </c>
      <c r="BD70" s="9">
        <v>68.7</v>
      </c>
      <c r="BE70" s="9">
        <v>64</v>
      </c>
      <c r="BF70" s="9">
        <v>63.2</v>
      </c>
      <c r="BG70" s="9">
        <v>65.5</v>
      </c>
      <c r="BH70" s="9">
        <v>74.4</v>
      </c>
      <c r="BI70" s="9">
        <v>56.9</v>
      </c>
      <c r="BJ70" s="9">
        <v>66.5</v>
      </c>
      <c r="BK70" s="9">
        <v>86.1</v>
      </c>
      <c r="BL70" s="9">
        <v>49.8</v>
      </c>
      <c r="BM70" s="9">
        <v>73.9</v>
      </c>
      <c r="BN70" s="9">
        <v>81.5</v>
      </c>
      <c r="BO70" s="9">
        <v>61.1</v>
      </c>
      <c r="BP70" s="9">
        <v>43.9</v>
      </c>
      <c r="BQ70" s="9">
        <v>51.2</v>
      </c>
      <c r="BR70" s="9">
        <v>51.3</v>
      </c>
      <c r="BS70" s="9">
        <v>60.5</v>
      </c>
      <c r="BT70" s="9">
        <v>58.5</v>
      </c>
      <c r="BU70" s="9">
        <v>79.7</v>
      </c>
      <c r="BV70" s="9">
        <v>84.6</v>
      </c>
      <c r="BW70" s="9">
        <v>66.7</v>
      </c>
      <c r="BX70" s="9">
        <v>34.4</v>
      </c>
      <c r="BY70" s="9">
        <v>23.9</v>
      </c>
      <c r="BZ70" s="9">
        <v>57.8</v>
      </c>
      <c r="CA70" s="9">
        <v>42.3</v>
      </c>
      <c r="CB70" s="9">
        <v>55</v>
      </c>
      <c r="CC70" s="9">
        <v>55.6</v>
      </c>
      <c r="CD70" s="9">
        <v>45.8</v>
      </c>
      <c r="CE70" s="9">
        <v>46</v>
      </c>
      <c r="CF70" s="9">
        <v>37.4</v>
      </c>
      <c r="CG70" s="9">
        <v>35.1</v>
      </c>
      <c r="CH70" s="9">
        <v>73.1</v>
      </c>
      <c r="CI70" s="9">
        <v>59.1</v>
      </c>
      <c r="CJ70" s="9">
        <v>80.9</v>
      </c>
      <c r="CK70" s="9">
        <v>60.1</v>
      </c>
      <c r="CL70" s="9">
        <v>56.9</v>
      </c>
      <c r="CM70" s="9">
        <v>67.5</v>
      </c>
      <c r="CN70" s="9">
        <v>50.9</v>
      </c>
      <c r="CO70" s="9">
        <v>40</v>
      </c>
      <c r="CP70" s="9">
        <v>50.9</v>
      </c>
      <c r="CQ70" s="9">
        <v>53.9</v>
      </c>
      <c r="CR70" s="9">
        <v>55.6</v>
      </c>
      <c r="CS70" s="9">
        <v>76.6</v>
      </c>
      <c r="CT70" s="9">
        <v>83</v>
      </c>
      <c r="CU70" s="9">
        <v>36.9</v>
      </c>
      <c r="CV70" s="9">
        <v>44</v>
      </c>
      <c r="CW70" s="9">
        <v>63.5</v>
      </c>
      <c r="CX70" s="9">
        <v>49</v>
      </c>
      <c r="CY70" s="9">
        <v>56.6</v>
      </c>
      <c r="CZ70" s="9">
        <v>66.6</v>
      </c>
      <c r="DA70" s="9">
        <v>81.3</v>
      </c>
      <c r="DB70" s="9">
        <v>50.3</v>
      </c>
      <c r="DC70" s="9">
        <v>58.5</v>
      </c>
      <c r="DD70" s="9">
        <v>51.7</v>
      </c>
      <c r="DE70" s="9">
        <v>71.9</v>
      </c>
      <c r="DF70" s="9">
        <v>92.1</v>
      </c>
      <c r="DG70" s="9">
        <v>87.9</v>
      </c>
      <c r="DH70" s="9">
        <v>54.6</v>
      </c>
      <c r="DI70" s="9">
        <v>44.3</v>
      </c>
      <c r="DJ70" s="9">
        <v>57.8</v>
      </c>
      <c r="DK70" s="9">
        <v>43.4</v>
      </c>
      <c r="DL70" s="9">
        <v>35.7</v>
      </c>
      <c r="DM70" s="9">
        <v>53.4</v>
      </c>
      <c r="DN70" s="9">
        <v>61.6</v>
      </c>
      <c r="DO70" s="9">
        <v>68</v>
      </c>
      <c r="DP70" s="9">
        <v>53.9</v>
      </c>
      <c r="DQ70" s="9">
        <v>71.1</v>
      </c>
      <c r="DR70" s="9">
        <v>64.3</v>
      </c>
      <c r="DS70" s="9">
        <v>66.3</v>
      </c>
      <c r="DT70" s="9">
        <v>33.1</v>
      </c>
      <c r="DU70" s="9">
        <v>29.8</v>
      </c>
      <c r="DV70" s="9">
        <v>88.8</v>
      </c>
      <c r="DW70" s="9">
        <v>86.8</v>
      </c>
      <c r="DX70" s="9">
        <v>13.5</v>
      </c>
      <c r="DY70" s="9">
        <v>37.6</v>
      </c>
      <c r="DZ70" s="9">
        <v>18.2</v>
      </c>
      <c r="EA70" s="9">
        <v>58</v>
      </c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>
        <v>4412</v>
      </c>
      <c r="IB70">
        <v>610</v>
      </c>
      <c r="IC70" t="s">
        <v>334</v>
      </c>
      <c r="ID70">
        <v>1</v>
      </c>
      <c r="IE70">
        <v>3</v>
      </c>
      <c r="IF70">
        <v>2</v>
      </c>
      <c r="IG70" t="s">
        <v>238</v>
      </c>
      <c r="IH70">
        <v>0</v>
      </c>
      <c r="II70">
        <v>0</v>
      </c>
      <c r="IJ70">
        <v>1</v>
      </c>
      <c r="IK70">
        <v>0</v>
      </c>
      <c r="IL70">
        <v>0</v>
      </c>
      <c r="IM70">
        <v>0</v>
      </c>
      <c r="IN70">
        <v>0</v>
      </c>
      <c r="IO70">
        <v>0</v>
      </c>
      <c r="IP70">
        <v>0</v>
      </c>
      <c r="IQ70" s="13">
        <v>33</v>
      </c>
      <c r="IR70">
        <v>3</v>
      </c>
      <c r="IS70">
        <v>0</v>
      </c>
      <c r="IT70">
        <v>0</v>
      </c>
      <c r="IU70">
        <v>0</v>
      </c>
      <c r="IV70">
        <v>0</v>
      </c>
    </row>
    <row r="71" spans="1:256" ht="12.75">
      <c r="A71" t="s">
        <v>337</v>
      </c>
      <c r="B71">
        <v>37</v>
      </c>
      <c r="C71" t="s">
        <v>332</v>
      </c>
      <c r="D71" t="s">
        <v>338</v>
      </c>
      <c r="E71">
        <v>2002</v>
      </c>
      <c r="F71">
        <v>0</v>
      </c>
      <c r="G71" s="5">
        <v>61.56645310217024</v>
      </c>
      <c r="H71" s="5">
        <v>70.33983100241691</v>
      </c>
      <c r="I71" s="5">
        <v>60.33928439819782</v>
      </c>
      <c r="J71" s="5">
        <v>64.2236150779377</v>
      </c>
      <c r="K71" s="5">
        <v>49.893808520345466</v>
      </c>
      <c r="L71" s="5">
        <v>53.95552747581507</v>
      </c>
      <c r="M71" s="5">
        <v>62.183607415944024</v>
      </c>
      <c r="N71" s="5">
        <v>62.69842068630675</v>
      </c>
      <c r="O71" s="5">
        <v>65.58435022962483</v>
      </c>
      <c r="P71" s="5">
        <v>56.82245538963736</v>
      </c>
      <c r="Q71" s="5">
        <v>64.99287547783115</v>
      </c>
      <c r="R71" s="6">
        <v>22548</v>
      </c>
      <c r="S71">
        <v>2029</v>
      </c>
      <c r="T71" s="6">
        <v>0</v>
      </c>
      <c r="U71" s="7">
        <v>24</v>
      </c>
      <c r="V71" s="7">
        <v>0</v>
      </c>
      <c r="W71" s="7">
        <v>0</v>
      </c>
      <c r="X71" s="7">
        <v>0</v>
      </c>
      <c r="Y71" s="7">
        <v>0</v>
      </c>
      <c r="Z71" s="7">
        <v>35939</v>
      </c>
      <c r="AA71" s="7">
        <v>0</v>
      </c>
      <c r="AB71" s="7">
        <v>30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t="s">
        <v>253</v>
      </c>
      <c r="AI71" s="8" t="s">
        <v>448</v>
      </c>
      <c r="AJ71" s="8">
        <v>54</v>
      </c>
      <c r="AK71">
        <v>0</v>
      </c>
      <c r="AL71">
        <v>0</v>
      </c>
      <c r="AM71">
        <v>1961</v>
      </c>
      <c r="AN71">
        <v>1</v>
      </c>
      <c r="AO71">
        <v>0</v>
      </c>
      <c r="AP71">
        <v>0</v>
      </c>
      <c r="AQ71">
        <v>1</v>
      </c>
      <c r="AR71" t="s">
        <v>237</v>
      </c>
      <c r="AS71">
        <v>1</v>
      </c>
      <c r="AT71">
        <v>0</v>
      </c>
      <c r="AU71">
        <v>1</v>
      </c>
      <c r="AV71">
        <v>0</v>
      </c>
      <c r="AW71">
        <v>0</v>
      </c>
      <c r="AX71">
        <v>26</v>
      </c>
      <c r="AY71">
        <v>0</v>
      </c>
      <c r="AZ71">
        <v>0</v>
      </c>
      <c r="BA71">
        <v>0</v>
      </c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>
        <v>62.4</v>
      </c>
      <c r="EC71" s="9">
        <v>70.8</v>
      </c>
      <c r="ED71" s="9">
        <v>57.7</v>
      </c>
      <c r="EE71" s="9">
        <v>59</v>
      </c>
      <c r="EF71" s="9">
        <v>87.1</v>
      </c>
      <c r="EG71" s="9">
        <v>53.2</v>
      </c>
      <c r="EH71" s="9">
        <v>67.6</v>
      </c>
      <c r="EI71" s="9">
        <v>50.3</v>
      </c>
      <c r="EJ71" s="9">
        <v>75.8</v>
      </c>
      <c r="EK71" s="9">
        <v>66.2</v>
      </c>
      <c r="EL71" s="9">
        <v>57.8</v>
      </c>
      <c r="EM71" s="9">
        <v>64.9</v>
      </c>
      <c r="EN71" s="9">
        <v>55.4</v>
      </c>
      <c r="EO71" s="9">
        <v>54.8</v>
      </c>
      <c r="EP71" s="9">
        <v>31.5</v>
      </c>
      <c r="EQ71" s="9">
        <v>31.5</v>
      </c>
      <c r="ER71" s="9">
        <v>51.1</v>
      </c>
      <c r="ES71" s="9">
        <v>56.8</v>
      </c>
      <c r="ET71" s="9">
        <v>88.1</v>
      </c>
      <c r="EU71" s="9">
        <v>33.7</v>
      </c>
      <c r="EV71" s="9">
        <v>37.3</v>
      </c>
      <c r="EW71" s="9">
        <v>47.1</v>
      </c>
      <c r="EX71" s="9">
        <v>37.8</v>
      </c>
      <c r="EY71" s="9">
        <v>41.7</v>
      </c>
      <c r="EZ71" s="9">
        <v>33.9</v>
      </c>
      <c r="FA71" s="9">
        <v>35.7</v>
      </c>
      <c r="FB71" s="9">
        <v>41</v>
      </c>
      <c r="FC71" s="9">
        <v>73.8</v>
      </c>
      <c r="FD71" s="9">
        <v>78.6</v>
      </c>
      <c r="FE71" s="9">
        <v>66.1</v>
      </c>
      <c r="FF71" s="9">
        <v>45</v>
      </c>
      <c r="FG71" s="9">
        <v>41.9</v>
      </c>
      <c r="FH71" s="9">
        <v>45.8</v>
      </c>
      <c r="FI71" s="9">
        <v>36.7</v>
      </c>
      <c r="FJ71" s="9">
        <v>61.1</v>
      </c>
      <c r="FK71" s="9">
        <v>34.1</v>
      </c>
      <c r="FL71" s="9">
        <v>19.9</v>
      </c>
      <c r="FM71" s="9">
        <v>69.5</v>
      </c>
      <c r="FN71" s="9">
        <v>79.4</v>
      </c>
      <c r="FO71" s="9">
        <v>68.2</v>
      </c>
      <c r="FP71" s="9">
        <v>53.6</v>
      </c>
      <c r="FQ71" s="9">
        <v>53.1</v>
      </c>
      <c r="FR71" s="9">
        <v>59.4</v>
      </c>
      <c r="FS71" s="9">
        <v>59.6</v>
      </c>
      <c r="FT71" s="9">
        <v>59.9</v>
      </c>
      <c r="FU71" s="9">
        <v>54</v>
      </c>
      <c r="FV71" s="9">
        <v>46.3</v>
      </c>
      <c r="FW71" s="9">
        <v>63.2</v>
      </c>
      <c r="FX71" s="9">
        <v>65.8</v>
      </c>
      <c r="FY71" s="9">
        <v>45.6</v>
      </c>
      <c r="FZ71" s="9">
        <v>78</v>
      </c>
      <c r="GA71" s="9">
        <v>55.4</v>
      </c>
      <c r="GB71" s="9">
        <v>70.2</v>
      </c>
      <c r="GC71" s="9">
        <v>54.9</v>
      </c>
      <c r="GD71" s="9">
        <v>59.7</v>
      </c>
      <c r="GE71" s="9">
        <v>64.7</v>
      </c>
      <c r="GF71" s="9">
        <v>77.9</v>
      </c>
      <c r="GG71" s="9">
        <v>62.7</v>
      </c>
      <c r="GH71" s="9">
        <v>62.1</v>
      </c>
      <c r="GI71" s="9">
        <v>56.6</v>
      </c>
      <c r="GJ71" s="9">
        <v>76.4</v>
      </c>
      <c r="GK71" s="9">
        <v>46.4</v>
      </c>
      <c r="GL71" s="9">
        <v>52.4</v>
      </c>
      <c r="GM71" s="9">
        <v>39.4</v>
      </c>
      <c r="GN71" s="9">
        <v>43</v>
      </c>
      <c r="GO71" s="9">
        <v>28.2</v>
      </c>
      <c r="GP71" s="9">
        <v>56.6</v>
      </c>
      <c r="GQ71" s="9">
        <v>65</v>
      </c>
      <c r="GR71" s="9">
        <v>53.3</v>
      </c>
      <c r="GS71" s="9">
        <v>53.3</v>
      </c>
      <c r="GT71" s="9">
        <v>73.2</v>
      </c>
      <c r="GU71" s="9">
        <v>61.2</v>
      </c>
      <c r="GV71" s="9">
        <v>53.4</v>
      </c>
      <c r="GW71" s="9">
        <v>48.4</v>
      </c>
      <c r="GX71" s="9">
        <v>20.1</v>
      </c>
      <c r="GY71" s="9">
        <v>85.6</v>
      </c>
      <c r="GZ71" s="9">
        <v>85.6</v>
      </c>
      <c r="HA71" s="9">
        <v>94.1</v>
      </c>
      <c r="HB71" s="9">
        <v>88.6</v>
      </c>
      <c r="HC71" s="9">
        <v>78.7</v>
      </c>
      <c r="HD71" s="9">
        <v>43.5</v>
      </c>
      <c r="HE71" s="9">
        <v>50.8</v>
      </c>
      <c r="HF71" s="9">
        <v>21.3</v>
      </c>
      <c r="HG71" s="9">
        <v>30.4</v>
      </c>
      <c r="HH71" s="9">
        <v>22.6</v>
      </c>
      <c r="HI71" s="9">
        <v>68.3</v>
      </c>
      <c r="HJ71" s="9">
        <v>66.3</v>
      </c>
      <c r="HK71" s="9">
        <v>77.7</v>
      </c>
      <c r="HL71" s="9">
        <v>13.9</v>
      </c>
      <c r="HM71" s="9">
        <v>15.7</v>
      </c>
      <c r="HN71" s="9">
        <v>23.9</v>
      </c>
      <c r="HO71" s="9">
        <v>34.9</v>
      </c>
      <c r="HP71" s="9">
        <v>28.9</v>
      </c>
      <c r="HQ71" s="9">
        <v>76.4</v>
      </c>
      <c r="HR71" s="9">
        <v>45.8</v>
      </c>
      <c r="HS71" s="9">
        <v>44</v>
      </c>
      <c r="HT71" s="9">
        <v>70</v>
      </c>
      <c r="HU71" s="9">
        <v>24.5</v>
      </c>
      <c r="HV71" s="9">
        <v>22.5</v>
      </c>
      <c r="HW71" s="9">
        <v>39.7</v>
      </c>
      <c r="HX71" s="9">
        <v>15.7</v>
      </c>
      <c r="HY71" s="9">
        <v>23.5</v>
      </c>
      <c r="HZ71" s="9">
        <v>14</v>
      </c>
      <c r="IA71">
        <v>19705</v>
      </c>
      <c r="IB71">
        <v>2029</v>
      </c>
      <c r="IC71" t="s">
        <v>334</v>
      </c>
      <c r="ID71">
        <v>1</v>
      </c>
      <c r="IE71">
        <v>2</v>
      </c>
      <c r="IF71">
        <v>2</v>
      </c>
      <c r="IG71" t="s">
        <v>238</v>
      </c>
      <c r="IH71">
        <v>1</v>
      </c>
      <c r="II71">
        <v>0</v>
      </c>
      <c r="IJ71">
        <v>1</v>
      </c>
      <c r="IK71">
        <v>0</v>
      </c>
      <c r="IL71">
        <v>0</v>
      </c>
      <c r="IM71">
        <v>0</v>
      </c>
      <c r="IN71">
        <v>0</v>
      </c>
      <c r="IO71">
        <v>0</v>
      </c>
      <c r="IP71">
        <v>0</v>
      </c>
      <c r="IQ71" s="13">
        <f>2001-1968</f>
        <v>33</v>
      </c>
      <c r="IR71">
        <v>2</v>
      </c>
      <c r="IS71">
        <v>0</v>
      </c>
      <c r="IT71">
        <v>0</v>
      </c>
      <c r="IU71">
        <v>0</v>
      </c>
      <c r="IV71">
        <v>0</v>
      </c>
    </row>
    <row r="72" spans="1:256" ht="12.75">
      <c r="A72" t="s">
        <v>337</v>
      </c>
      <c r="B72">
        <v>37</v>
      </c>
      <c r="C72" t="s">
        <v>332</v>
      </c>
      <c r="D72" t="s">
        <v>338</v>
      </c>
      <c r="E72">
        <v>2004</v>
      </c>
      <c r="F72">
        <v>0</v>
      </c>
      <c r="G72" s="5">
        <v>65.5</v>
      </c>
      <c r="H72" s="5">
        <v>76.9</v>
      </c>
      <c r="I72" s="5">
        <v>56.1</v>
      </c>
      <c r="J72" s="5">
        <v>69.2</v>
      </c>
      <c r="K72" s="5">
        <v>43.4</v>
      </c>
      <c r="L72" s="5">
        <v>51.8</v>
      </c>
      <c r="M72" s="5">
        <v>65</v>
      </c>
      <c r="N72" s="5">
        <v>57.2</v>
      </c>
      <c r="O72" s="5">
        <v>68.5</v>
      </c>
      <c r="P72" s="5">
        <v>41.1</v>
      </c>
      <c r="Q72" s="5">
        <v>56.4</v>
      </c>
      <c r="R72" s="7">
        <v>20199</v>
      </c>
      <c r="S72">
        <v>1965</v>
      </c>
      <c r="T72" s="6">
        <v>0</v>
      </c>
      <c r="U72" s="6">
        <v>23</v>
      </c>
      <c r="V72" s="6">
        <v>0</v>
      </c>
      <c r="W72" s="6">
        <v>1</v>
      </c>
      <c r="X72" s="6">
        <v>0</v>
      </c>
      <c r="Y72" s="6">
        <v>0</v>
      </c>
      <c r="Z72" s="6">
        <v>22548</v>
      </c>
      <c r="AA72" s="6">
        <v>0</v>
      </c>
      <c r="AB72" s="7">
        <v>24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t="s">
        <v>253</v>
      </c>
      <c r="AI72" s="8" t="s">
        <v>448</v>
      </c>
      <c r="AJ72" s="8">
        <v>54</v>
      </c>
      <c r="AK72">
        <v>0</v>
      </c>
      <c r="AL72">
        <v>0</v>
      </c>
      <c r="AM72">
        <v>1961</v>
      </c>
      <c r="AN72">
        <v>1</v>
      </c>
      <c r="AO72">
        <v>0</v>
      </c>
      <c r="AP72">
        <v>0</v>
      </c>
      <c r="AQ72">
        <v>1</v>
      </c>
      <c r="AR72" t="s">
        <v>237</v>
      </c>
      <c r="AS72">
        <v>1</v>
      </c>
      <c r="AT72">
        <v>0</v>
      </c>
      <c r="AU72">
        <v>1</v>
      </c>
      <c r="AV72">
        <v>0</v>
      </c>
      <c r="AW72">
        <v>0</v>
      </c>
      <c r="AX72">
        <v>53</v>
      </c>
      <c r="AY72">
        <v>0</v>
      </c>
      <c r="AZ72">
        <v>0</v>
      </c>
      <c r="BA72">
        <v>0</v>
      </c>
      <c r="BB72" s="9">
        <v>85</v>
      </c>
      <c r="BC72" s="9">
        <v>67.9</v>
      </c>
      <c r="BD72" s="9">
        <v>76</v>
      </c>
      <c r="BE72" s="9">
        <v>63.2</v>
      </c>
      <c r="BF72" s="9">
        <v>68.8</v>
      </c>
      <c r="BG72" s="9">
        <v>72.6</v>
      </c>
      <c r="BH72" s="9">
        <v>80.8</v>
      </c>
      <c r="BI72" s="9">
        <v>67.2</v>
      </c>
      <c r="BJ72" s="9">
        <v>67.4</v>
      </c>
      <c r="BK72" s="9">
        <v>82.4</v>
      </c>
      <c r="BL72" s="9">
        <v>63.9</v>
      </c>
      <c r="BM72" s="9">
        <v>73.3</v>
      </c>
      <c r="BN72" s="9">
        <v>82.5</v>
      </c>
      <c r="BO72" s="9">
        <v>59.5</v>
      </c>
      <c r="BP72" s="9">
        <v>40.7</v>
      </c>
      <c r="BQ72" s="9">
        <v>49.1</v>
      </c>
      <c r="BR72" s="9">
        <v>57.7</v>
      </c>
      <c r="BS72" s="9">
        <v>65.2</v>
      </c>
      <c r="BT72" s="9">
        <v>64.4</v>
      </c>
      <c r="BU72" s="9">
        <v>85.2</v>
      </c>
      <c r="BV72" s="9">
        <v>89.7</v>
      </c>
      <c r="BW72" s="9">
        <v>67.6</v>
      </c>
      <c r="BX72" s="9">
        <v>31.2</v>
      </c>
      <c r="BY72" s="9">
        <v>24.4</v>
      </c>
      <c r="BZ72" s="9">
        <v>48.3</v>
      </c>
      <c r="CA72" s="9">
        <v>45.6</v>
      </c>
      <c r="CB72" s="9">
        <v>41.5</v>
      </c>
      <c r="CC72" s="9">
        <v>44.2</v>
      </c>
      <c r="CD72" s="9">
        <v>37.6</v>
      </c>
      <c r="CE72" s="9">
        <v>45.6</v>
      </c>
      <c r="CF72" s="9">
        <v>29.4</v>
      </c>
      <c r="CG72" s="9">
        <v>29.6</v>
      </c>
      <c r="CH72" s="9">
        <v>64.8</v>
      </c>
      <c r="CI72" s="9">
        <v>59.6</v>
      </c>
      <c r="CJ72" s="9">
        <v>79.5</v>
      </c>
      <c r="CK72" s="9">
        <v>49.7</v>
      </c>
      <c r="CL72" s="9">
        <v>59.5</v>
      </c>
      <c r="CM72" s="9">
        <v>62.2</v>
      </c>
      <c r="CN72" s="9">
        <v>51.8</v>
      </c>
      <c r="CO72" s="9">
        <v>40.2</v>
      </c>
      <c r="CP72" s="9">
        <v>47.5</v>
      </c>
      <c r="CQ72" s="9">
        <v>62.7</v>
      </c>
      <c r="CR72" s="9">
        <v>61.4</v>
      </c>
      <c r="CS72" s="9">
        <v>77.3</v>
      </c>
      <c r="CT72" s="9">
        <v>78.2</v>
      </c>
      <c r="CU72" s="9">
        <v>40.2</v>
      </c>
      <c r="CV72" s="9">
        <v>44.5</v>
      </c>
      <c r="CW72" s="9">
        <v>56.9</v>
      </c>
      <c r="CX72" s="9">
        <v>41.4</v>
      </c>
      <c r="CY72" s="9">
        <v>57.2</v>
      </c>
      <c r="CZ72" s="9">
        <v>67.1</v>
      </c>
      <c r="DA72" s="9">
        <v>68.6</v>
      </c>
      <c r="DB72" s="9">
        <v>60.6</v>
      </c>
      <c r="DC72" s="9">
        <v>62.5</v>
      </c>
      <c r="DD72" s="9">
        <v>53.3</v>
      </c>
      <c r="DE72" s="9">
        <v>69.4</v>
      </c>
      <c r="DF72" s="9">
        <v>82.8</v>
      </c>
      <c r="DG72" s="9">
        <v>77.7</v>
      </c>
      <c r="DH72" s="9">
        <v>53.9</v>
      </c>
      <c r="DI72" s="9">
        <v>54.2</v>
      </c>
      <c r="DJ72" s="9">
        <v>48.9</v>
      </c>
      <c r="DK72" s="9">
        <v>44.6</v>
      </c>
      <c r="DL72" s="9">
        <v>36</v>
      </c>
      <c r="DM72" s="9">
        <v>57.7</v>
      </c>
      <c r="DN72" s="9">
        <v>70.5</v>
      </c>
      <c r="DO72" s="9">
        <v>61.3</v>
      </c>
      <c r="DP72" s="9">
        <v>60.2</v>
      </c>
      <c r="DQ72" s="9">
        <v>59.9</v>
      </c>
      <c r="DR72" s="9">
        <v>47.8</v>
      </c>
      <c r="DS72" s="9">
        <v>58.8</v>
      </c>
      <c r="DT72" s="9">
        <v>28.7</v>
      </c>
      <c r="DU72" s="9">
        <v>25</v>
      </c>
      <c r="DV72" s="9">
        <v>89.5</v>
      </c>
      <c r="DW72" s="9">
        <v>87.8</v>
      </c>
      <c r="DX72" s="9">
        <v>17.3</v>
      </c>
      <c r="DY72" s="9">
        <v>51</v>
      </c>
      <c r="DZ72" s="9">
        <v>28.4</v>
      </c>
      <c r="EA72" s="9">
        <v>67.9</v>
      </c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>
        <v>18856</v>
      </c>
      <c r="IB72">
        <v>1965</v>
      </c>
      <c r="IC72" t="s">
        <v>334</v>
      </c>
      <c r="ID72">
        <v>1</v>
      </c>
      <c r="IE72">
        <v>2</v>
      </c>
      <c r="IF72">
        <v>2</v>
      </c>
      <c r="IG72" t="s">
        <v>238</v>
      </c>
      <c r="IH72">
        <v>1</v>
      </c>
      <c r="II72">
        <v>0</v>
      </c>
      <c r="IJ72">
        <v>1</v>
      </c>
      <c r="IK72">
        <v>0</v>
      </c>
      <c r="IL72">
        <v>0</v>
      </c>
      <c r="IM72">
        <v>0</v>
      </c>
      <c r="IN72">
        <v>0</v>
      </c>
      <c r="IO72">
        <v>0</v>
      </c>
      <c r="IP72">
        <v>0</v>
      </c>
      <c r="IQ72" s="13">
        <f>2001-1968</f>
        <v>33</v>
      </c>
      <c r="IR72">
        <v>2</v>
      </c>
      <c r="IS72">
        <v>0</v>
      </c>
      <c r="IT72">
        <v>0</v>
      </c>
      <c r="IU72">
        <v>0</v>
      </c>
      <c r="IV72">
        <v>0</v>
      </c>
    </row>
    <row r="73" spans="1:256" ht="12.75">
      <c r="A73" t="s">
        <v>339</v>
      </c>
      <c r="B73">
        <v>38</v>
      </c>
      <c r="C73" t="s">
        <v>332</v>
      </c>
      <c r="D73" t="s">
        <v>340</v>
      </c>
      <c r="E73">
        <v>2002</v>
      </c>
      <c r="F73">
        <v>0</v>
      </c>
      <c r="G73" s="5">
        <v>63.73539803525915</v>
      </c>
      <c r="H73" s="5">
        <v>71.01264207602507</v>
      </c>
      <c r="I73" s="5">
        <v>69.80161330230513</v>
      </c>
      <c r="J73" s="5">
        <v>70.07502506791721</v>
      </c>
      <c r="K73" s="5">
        <v>55.32878245449638</v>
      </c>
      <c r="L73" s="5">
        <v>59.14760437565269</v>
      </c>
      <c r="M73" s="5">
        <v>69.93056784801745</v>
      </c>
      <c r="N73" s="5">
        <v>68.60869736924732</v>
      </c>
      <c r="O73" s="5">
        <v>69.49750108522142</v>
      </c>
      <c r="P73" s="5">
        <v>53.911331224181005</v>
      </c>
      <c r="Q73" s="5">
        <v>65.50718279759292</v>
      </c>
      <c r="R73" s="6">
        <v>4117</v>
      </c>
      <c r="S73">
        <v>688</v>
      </c>
      <c r="T73" s="6">
        <v>0</v>
      </c>
      <c r="U73" s="7">
        <v>14</v>
      </c>
      <c r="V73" s="7">
        <v>0</v>
      </c>
      <c r="W73" s="7">
        <v>0</v>
      </c>
      <c r="X73" s="7">
        <v>0</v>
      </c>
      <c r="Y73" s="7">
        <v>0</v>
      </c>
      <c r="Z73" s="7">
        <v>4227</v>
      </c>
      <c r="AA73" s="7">
        <v>0</v>
      </c>
      <c r="AB73" s="7">
        <v>15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t="s">
        <v>328</v>
      </c>
      <c r="AI73" s="8" t="s">
        <v>449</v>
      </c>
      <c r="AJ73" s="8">
        <v>55</v>
      </c>
      <c r="AK73">
        <v>0</v>
      </c>
      <c r="AL73">
        <v>0</v>
      </c>
      <c r="AM73">
        <v>1965</v>
      </c>
      <c r="AN73">
        <v>1</v>
      </c>
      <c r="AO73">
        <v>0</v>
      </c>
      <c r="AP73">
        <v>0</v>
      </c>
      <c r="AQ73">
        <v>0</v>
      </c>
      <c r="AR73" t="s">
        <v>237</v>
      </c>
      <c r="AS73">
        <v>1</v>
      </c>
      <c r="AT73">
        <v>1</v>
      </c>
      <c r="AU73">
        <v>1</v>
      </c>
      <c r="AV73">
        <v>0</v>
      </c>
      <c r="AW73">
        <v>0</v>
      </c>
      <c r="AX73">
        <v>200</v>
      </c>
      <c r="AY73">
        <v>0</v>
      </c>
      <c r="AZ73">
        <v>0</v>
      </c>
      <c r="BA73">
        <v>0</v>
      </c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18">
        <v>78.3</v>
      </c>
      <c r="EC73" s="18">
        <v>92.4</v>
      </c>
      <c r="ED73" s="18">
        <v>71.3</v>
      </c>
      <c r="EE73" s="18">
        <v>82.8</v>
      </c>
      <c r="EF73" s="18">
        <v>92.3</v>
      </c>
      <c r="EG73" s="18">
        <v>63.6</v>
      </c>
      <c r="EH73" s="18">
        <v>86.4</v>
      </c>
      <c r="EI73" s="18">
        <v>58.2</v>
      </c>
      <c r="EJ73" s="18">
        <v>82.5</v>
      </c>
      <c r="EK73" s="18">
        <v>71.8</v>
      </c>
      <c r="EL73" s="18">
        <v>67.6</v>
      </c>
      <c r="EM73" s="18">
        <v>68.5</v>
      </c>
      <c r="EN73" s="18">
        <v>58.7</v>
      </c>
      <c r="EO73" s="18">
        <v>61.4</v>
      </c>
      <c r="EP73" s="18">
        <v>49.9</v>
      </c>
      <c r="EQ73" s="18">
        <v>41.9</v>
      </c>
      <c r="ER73" s="18">
        <v>61.7</v>
      </c>
      <c r="ES73" s="18">
        <v>67.4</v>
      </c>
      <c r="ET73" s="18">
        <v>82.9</v>
      </c>
      <c r="EU73" s="18">
        <v>36.8</v>
      </c>
      <c r="EV73" s="18">
        <v>39.5</v>
      </c>
      <c r="EW73" s="18">
        <v>49.1</v>
      </c>
      <c r="EX73" s="18">
        <v>41.8</v>
      </c>
      <c r="EY73" s="18">
        <v>59.1</v>
      </c>
      <c r="EZ73" s="18">
        <v>37.9</v>
      </c>
      <c r="FA73" s="18">
        <v>45.6</v>
      </c>
      <c r="FB73" s="18">
        <v>53.5</v>
      </c>
      <c r="FC73" s="18">
        <v>72.7</v>
      </c>
      <c r="FD73" s="18">
        <v>81.4</v>
      </c>
      <c r="FE73" s="18">
        <v>67.6</v>
      </c>
      <c r="FF73" s="18">
        <v>54.2</v>
      </c>
      <c r="FG73" s="18">
        <v>50.2</v>
      </c>
      <c r="FH73" s="18">
        <v>55.3</v>
      </c>
      <c r="FI73" s="18">
        <v>42.9</v>
      </c>
      <c r="FJ73" s="18">
        <v>68.4</v>
      </c>
      <c r="FK73" s="18">
        <v>34</v>
      </c>
      <c r="FL73" s="18">
        <v>30.2</v>
      </c>
      <c r="FM73" s="18">
        <v>77.2</v>
      </c>
      <c r="FN73" s="18">
        <v>85.8</v>
      </c>
      <c r="FO73" s="18">
        <v>70.5</v>
      </c>
      <c r="FP73" s="18">
        <v>61.7</v>
      </c>
      <c r="FQ73" s="18">
        <v>61.4</v>
      </c>
      <c r="FR73" s="18">
        <v>73.3</v>
      </c>
      <c r="FS73" s="18">
        <v>66.6</v>
      </c>
      <c r="FT73" s="18">
        <v>90</v>
      </c>
      <c r="FU73" s="18">
        <v>78.7</v>
      </c>
      <c r="FV73" s="18">
        <v>40.5</v>
      </c>
      <c r="FW73" s="18">
        <v>77.8</v>
      </c>
      <c r="FX73" s="18">
        <v>83</v>
      </c>
      <c r="FY73" s="18">
        <v>61.8</v>
      </c>
      <c r="FZ73" s="18">
        <v>87</v>
      </c>
      <c r="GA73" s="18">
        <v>68.5</v>
      </c>
      <c r="GB73" s="18">
        <v>80.4</v>
      </c>
      <c r="GC73" s="18">
        <v>56.2</v>
      </c>
      <c r="GD73" s="18">
        <v>69.8</v>
      </c>
      <c r="GE73" s="18">
        <v>67.7</v>
      </c>
      <c r="GF73" s="18">
        <v>75.9</v>
      </c>
      <c r="GG73" s="18">
        <v>61.2</v>
      </c>
      <c r="GH73" s="18">
        <v>64.6</v>
      </c>
      <c r="GI73" s="18">
        <v>68.7</v>
      </c>
      <c r="GJ73" s="18">
        <v>84.3</v>
      </c>
      <c r="GK73" s="18">
        <v>54.7</v>
      </c>
      <c r="GL73" s="18">
        <v>54.8</v>
      </c>
      <c r="GM73" s="18">
        <v>56.1</v>
      </c>
      <c r="GN73" s="18">
        <v>52.3</v>
      </c>
      <c r="GO73" s="18">
        <v>34.5</v>
      </c>
      <c r="GP73" s="18">
        <v>71.6</v>
      </c>
      <c r="GQ73" s="18">
        <v>70.4</v>
      </c>
      <c r="GR73" s="18">
        <v>59.1</v>
      </c>
      <c r="GS73" s="18">
        <v>59.1</v>
      </c>
      <c r="GT73" s="18">
        <v>68.5</v>
      </c>
      <c r="GU73" s="18">
        <v>69.1</v>
      </c>
      <c r="GV73" s="18">
        <v>47.2</v>
      </c>
      <c r="GW73" s="18">
        <v>50.4</v>
      </c>
      <c r="GX73" s="18">
        <v>16.3</v>
      </c>
      <c r="GY73" s="18">
        <v>86.6</v>
      </c>
      <c r="GZ73" s="18">
        <v>86.6</v>
      </c>
      <c r="HA73" s="18">
        <v>92.9</v>
      </c>
      <c r="HB73" s="18">
        <v>87.5</v>
      </c>
      <c r="HC73" s="18">
        <v>81</v>
      </c>
      <c r="HD73" s="18">
        <v>35</v>
      </c>
      <c r="HE73" s="18">
        <v>42.5</v>
      </c>
      <c r="HF73" s="18">
        <v>43.5</v>
      </c>
      <c r="HG73" s="18">
        <v>50.1</v>
      </c>
      <c r="HH73" s="18">
        <v>61.2</v>
      </c>
      <c r="HI73" s="18">
        <v>76.8</v>
      </c>
      <c r="HJ73" s="18">
        <v>79.1</v>
      </c>
      <c r="HK73" s="18">
        <v>84.5</v>
      </c>
      <c r="HL73" s="18">
        <v>7.3</v>
      </c>
      <c r="HM73" s="18">
        <v>15.9</v>
      </c>
      <c r="HN73" s="18">
        <v>11</v>
      </c>
      <c r="HO73" s="18">
        <v>27.5</v>
      </c>
      <c r="HP73" s="18">
        <v>19.9</v>
      </c>
      <c r="HQ73" s="18">
        <v>82.6</v>
      </c>
      <c r="HR73" s="18">
        <v>21.5</v>
      </c>
      <c r="HS73" s="18">
        <v>40.3</v>
      </c>
      <c r="HT73" s="18">
        <v>33.4</v>
      </c>
      <c r="HU73" s="18">
        <v>11.2</v>
      </c>
      <c r="HV73" s="18">
        <v>12.7</v>
      </c>
      <c r="HW73" s="18">
        <v>15.2</v>
      </c>
      <c r="HX73" s="18">
        <v>9.3</v>
      </c>
      <c r="HY73" s="18">
        <v>21.4</v>
      </c>
      <c r="HZ73" s="18">
        <v>9.3</v>
      </c>
      <c r="IA73">
        <v>3359</v>
      </c>
      <c r="IB73">
        <v>688</v>
      </c>
      <c r="IC73" t="s">
        <v>334</v>
      </c>
      <c r="ID73">
        <v>0</v>
      </c>
      <c r="IE73">
        <v>0</v>
      </c>
      <c r="IF73">
        <v>0</v>
      </c>
      <c r="IG73" s="8" t="s">
        <v>240</v>
      </c>
      <c r="IH73" s="8">
        <v>0</v>
      </c>
      <c r="II73" s="8">
        <v>0</v>
      </c>
      <c r="IJ73" s="8">
        <v>0</v>
      </c>
      <c r="IK73" s="8">
        <v>0</v>
      </c>
      <c r="IL73" s="8">
        <v>1</v>
      </c>
      <c r="IM73" s="8">
        <v>0</v>
      </c>
      <c r="IN73" s="8">
        <v>0</v>
      </c>
      <c r="IO73">
        <v>0</v>
      </c>
      <c r="IP73">
        <v>0</v>
      </c>
      <c r="IQ73" s="13">
        <v>0</v>
      </c>
      <c r="IR73">
        <v>0</v>
      </c>
      <c r="IS73">
        <v>0</v>
      </c>
      <c r="IT73">
        <v>0</v>
      </c>
      <c r="IU73">
        <v>0</v>
      </c>
      <c r="IV73">
        <v>0</v>
      </c>
    </row>
    <row r="74" spans="1:256" ht="12.75">
      <c r="A74" t="s">
        <v>339</v>
      </c>
      <c r="B74">
        <v>38</v>
      </c>
      <c r="C74" t="s">
        <v>332</v>
      </c>
      <c r="D74" t="s">
        <v>340</v>
      </c>
      <c r="E74">
        <v>2004</v>
      </c>
      <c r="F74">
        <v>0</v>
      </c>
      <c r="G74" s="5">
        <v>62.9</v>
      </c>
      <c r="H74" s="5">
        <v>76.6</v>
      </c>
      <c r="I74" s="5">
        <v>69.9</v>
      </c>
      <c r="J74" s="5">
        <v>79.6</v>
      </c>
      <c r="K74" s="5">
        <v>50.5</v>
      </c>
      <c r="L74" s="5">
        <v>55.1</v>
      </c>
      <c r="M74" s="5">
        <v>78.7</v>
      </c>
      <c r="N74" s="5">
        <v>62.5</v>
      </c>
      <c r="O74" s="5">
        <v>69.4</v>
      </c>
      <c r="P74" s="5">
        <v>45.5</v>
      </c>
      <c r="Q74" s="5">
        <v>67.9</v>
      </c>
      <c r="R74" s="7">
        <v>3867</v>
      </c>
      <c r="S74">
        <v>642</v>
      </c>
      <c r="T74" s="6">
        <v>0</v>
      </c>
      <c r="U74" s="6">
        <v>16</v>
      </c>
      <c r="V74" s="6">
        <v>0</v>
      </c>
      <c r="W74" s="6">
        <v>0</v>
      </c>
      <c r="X74" s="6">
        <v>0</v>
      </c>
      <c r="Y74" s="6">
        <v>0</v>
      </c>
      <c r="Z74" s="6">
        <v>4117</v>
      </c>
      <c r="AA74" s="6">
        <v>0</v>
      </c>
      <c r="AB74" s="7">
        <v>14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t="s">
        <v>328</v>
      </c>
      <c r="AI74" s="8" t="s">
        <v>449</v>
      </c>
      <c r="AJ74" s="8">
        <v>55</v>
      </c>
      <c r="AK74">
        <v>0</v>
      </c>
      <c r="AL74">
        <v>0</v>
      </c>
      <c r="AM74">
        <v>1965</v>
      </c>
      <c r="AN74">
        <v>1</v>
      </c>
      <c r="AO74">
        <v>0</v>
      </c>
      <c r="AP74">
        <v>0</v>
      </c>
      <c r="AQ74">
        <v>0</v>
      </c>
      <c r="AR74" t="s">
        <v>237</v>
      </c>
      <c r="AS74">
        <v>1</v>
      </c>
      <c r="AT74">
        <v>1</v>
      </c>
      <c r="AU74">
        <v>1</v>
      </c>
      <c r="AV74">
        <v>0</v>
      </c>
      <c r="AW74">
        <v>0</v>
      </c>
      <c r="AX74">
        <v>227</v>
      </c>
      <c r="AY74">
        <v>0</v>
      </c>
      <c r="AZ74">
        <v>0</v>
      </c>
      <c r="BA74">
        <v>0</v>
      </c>
      <c r="BB74" s="18">
        <v>90.1</v>
      </c>
      <c r="BC74" s="18">
        <v>74</v>
      </c>
      <c r="BD74" s="18">
        <v>78.7</v>
      </c>
      <c r="BE74" s="18">
        <v>62.1</v>
      </c>
      <c r="BF74" s="18">
        <v>73.8</v>
      </c>
      <c r="BG74" s="18">
        <v>68.6</v>
      </c>
      <c r="BH74" s="18">
        <v>79.9</v>
      </c>
      <c r="BI74" s="18">
        <v>64.3</v>
      </c>
      <c r="BJ74" s="18">
        <v>71.5</v>
      </c>
      <c r="BK74" s="18">
        <v>85.5</v>
      </c>
      <c r="BL74" s="18">
        <v>55</v>
      </c>
      <c r="BM74" s="18">
        <v>86.2</v>
      </c>
      <c r="BN74" s="18">
        <v>84.5</v>
      </c>
      <c r="BO74" s="18">
        <v>62.9</v>
      </c>
      <c r="BP74" s="18">
        <v>52.6</v>
      </c>
      <c r="BQ74" s="18">
        <v>53.2</v>
      </c>
      <c r="BR74" s="18">
        <v>58.7</v>
      </c>
      <c r="BS74" s="18">
        <v>65</v>
      </c>
      <c r="BT74" s="18">
        <v>66.6</v>
      </c>
      <c r="BU74" s="18">
        <v>86.7</v>
      </c>
      <c r="BV74" s="18">
        <v>83.9</v>
      </c>
      <c r="BW74" s="18">
        <v>69.3</v>
      </c>
      <c r="BX74" s="18">
        <v>41.7</v>
      </c>
      <c r="BY74" s="18">
        <v>41.2</v>
      </c>
      <c r="BZ74" s="18">
        <v>62.7</v>
      </c>
      <c r="CA74" s="18">
        <v>45.8</v>
      </c>
      <c r="CB74" s="18">
        <v>53.7</v>
      </c>
      <c r="CC74" s="18">
        <v>54.7</v>
      </c>
      <c r="CD74" s="18">
        <v>39.6</v>
      </c>
      <c r="CE74" s="18">
        <v>52.8</v>
      </c>
      <c r="CF74" s="18">
        <v>36</v>
      </c>
      <c r="CG74" s="18">
        <v>37.3</v>
      </c>
      <c r="CH74" s="18">
        <v>67.1</v>
      </c>
      <c r="CI74" s="18">
        <v>56.9</v>
      </c>
      <c r="CJ74" s="18">
        <v>86.7</v>
      </c>
      <c r="CK74" s="18">
        <v>56.4</v>
      </c>
      <c r="CL74" s="18">
        <v>67.2</v>
      </c>
      <c r="CM74" s="18">
        <v>63.7</v>
      </c>
      <c r="CN74" s="18">
        <v>53.4</v>
      </c>
      <c r="CO74" s="18">
        <v>37.5</v>
      </c>
      <c r="CP74" s="18">
        <v>59.6</v>
      </c>
      <c r="CQ74" s="18">
        <v>79.1</v>
      </c>
      <c r="CR74" s="18">
        <v>87.6</v>
      </c>
      <c r="CS74" s="18">
        <v>78.1</v>
      </c>
      <c r="CT74" s="18">
        <v>81.5</v>
      </c>
      <c r="CU74" s="18">
        <v>36.7</v>
      </c>
      <c r="CV74" s="18">
        <v>50.1</v>
      </c>
      <c r="CW74" s="18">
        <v>68.1</v>
      </c>
      <c r="CX74" s="18">
        <v>52.5</v>
      </c>
      <c r="CY74" s="18">
        <v>64.9</v>
      </c>
      <c r="CZ74" s="18">
        <v>74.9</v>
      </c>
      <c r="DA74" s="18">
        <v>91.5</v>
      </c>
      <c r="DB74" s="18">
        <v>83</v>
      </c>
      <c r="DC74" s="18">
        <v>80.7</v>
      </c>
      <c r="DD74" s="18">
        <v>65.6</v>
      </c>
      <c r="DE74" s="18">
        <v>83.1</v>
      </c>
      <c r="DF74" s="18">
        <v>98</v>
      </c>
      <c r="DG74" s="18">
        <v>91.9</v>
      </c>
      <c r="DH74" s="18">
        <v>58.1</v>
      </c>
      <c r="DI74" s="18">
        <v>56.4</v>
      </c>
      <c r="DJ74" s="18">
        <v>55.4</v>
      </c>
      <c r="DK74" s="18">
        <v>48.8</v>
      </c>
      <c r="DL74" s="18">
        <v>41.3</v>
      </c>
      <c r="DM74" s="18">
        <v>76.9</v>
      </c>
      <c r="DN74" s="18">
        <v>69.2</v>
      </c>
      <c r="DO74" s="18">
        <v>69.4</v>
      </c>
      <c r="DP74" s="18">
        <v>62.8</v>
      </c>
      <c r="DQ74" s="18">
        <v>74.2</v>
      </c>
      <c r="DR74" s="18">
        <v>60.1</v>
      </c>
      <c r="DS74" s="18">
        <v>61.5</v>
      </c>
      <c r="DT74" s="18">
        <v>30.7</v>
      </c>
      <c r="DU74" s="18">
        <v>38.8</v>
      </c>
      <c r="DV74" s="18">
        <v>92.9</v>
      </c>
      <c r="DW74" s="18">
        <v>89.6</v>
      </c>
      <c r="DX74" s="18">
        <v>14</v>
      </c>
      <c r="DY74" s="18">
        <v>36.5</v>
      </c>
      <c r="DZ74" s="18">
        <v>53</v>
      </c>
      <c r="EA74" s="18">
        <v>78.3</v>
      </c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>
        <v>3323</v>
      </c>
      <c r="IB74">
        <v>642</v>
      </c>
      <c r="IC74" t="s">
        <v>334</v>
      </c>
      <c r="ID74">
        <v>0</v>
      </c>
      <c r="IE74">
        <v>0</v>
      </c>
      <c r="IF74">
        <v>0</v>
      </c>
      <c r="IG74" s="8" t="s">
        <v>240</v>
      </c>
      <c r="IH74" s="8">
        <v>0</v>
      </c>
      <c r="II74" s="8">
        <v>0</v>
      </c>
      <c r="IJ74" s="8">
        <v>0</v>
      </c>
      <c r="IK74" s="8">
        <v>0</v>
      </c>
      <c r="IL74" s="8">
        <v>1</v>
      </c>
      <c r="IM74" s="8">
        <v>0</v>
      </c>
      <c r="IN74" s="8">
        <v>0</v>
      </c>
      <c r="IO74">
        <v>0</v>
      </c>
      <c r="IP74">
        <v>0</v>
      </c>
      <c r="IQ74" s="13">
        <v>0</v>
      </c>
      <c r="IR74">
        <v>0</v>
      </c>
      <c r="IS74">
        <v>0</v>
      </c>
      <c r="IT74">
        <v>0</v>
      </c>
      <c r="IU74">
        <v>0</v>
      </c>
      <c r="IV74">
        <v>0</v>
      </c>
    </row>
    <row r="75" spans="1:251" ht="12.75">
      <c r="A75" t="s">
        <v>341</v>
      </c>
      <c r="B75">
        <v>39</v>
      </c>
      <c r="C75" t="s">
        <v>332</v>
      </c>
      <c r="D75" t="s">
        <v>342</v>
      </c>
      <c r="E75">
        <v>2002</v>
      </c>
      <c r="F75">
        <v>0</v>
      </c>
      <c r="G75" s="5">
        <v>53.53692246526292</v>
      </c>
      <c r="H75" s="5">
        <v>73.84973192534437</v>
      </c>
      <c r="I75" s="5">
        <v>58.88706752631272</v>
      </c>
      <c r="J75" s="5">
        <v>66.40971801371113</v>
      </c>
      <c r="K75" s="5">
        <v>50.14163507340753</v>
      </c>
      <c r="L75" s="5">
        <v>50.67989077784781</v>
      </c>
      <c r="M75" s="5">
        <v>56.79274839511578</v>
      </c>
      <c r="N75" s="5">
        <v>65.5501692910996</v>
      </c>
      <c r="O75" s="5">
        <v>55.20835815532456</v>
      </c>
      <c r="P75" s="5">
        <v>52.265586917772744</v>
      </c>
      <c r="Q75" s="5">
        <v>66.01775972274388</v>
      </c>
      <c r="R75" s="6">
        <v>2626</v>
      </c>
      <c r="S75">
        <v>276</v>
      </c>
      <c r="T75" s="6">
        <v>0</v>
      </c>
      <c r="U75" s="7">
        <v>5</v>
      </c>
      <c r="V75" s="7">
        <v>0</v>
      </c>
      <c r="W75" s="7">
        <v>0</v>
      </c>
      <c r="X75" s="7">
        <v>0</v>
      </c>
      <c r="Y75" s="7">
        <v>0</v>
      </c>
      <c r="Z75" s="7">
        <v>2549</v>
      </c>
      <c r="AA75" s="7">
        <v>0</v>
      </c>
      <c r="AB75" s="7">
        <v>6</v>
      </c>
      <c r="AC75" s="7">
        <v>0</v>
      </c>
      <c r="AD75" s="7">
        <v>0</v>
      </c>
      <c r="AE75" s="7">
        <v>0</v>
      </c>
      <c r="AF75" s="7">
        <v>0</v>
      </c>
      <c r="AG75">
        <v>0</v>
      </c>
      <c r="AH75" t="s">
        <v>253</v>
      </c>
      <c r="AI75" s="8" t="s">
        <v>450</v>
      </c>
      <c r="AJ75" s="8">
        <v>56</v>
      </c>
      <c r="AK75">
        <v>1</v>
      </c>
      <c r="AL75">
        <v>0</v>
      </c>
      <c r="AM75">
        <v>1972</v>
      </c>
      <c r="AN75">
        <v>1</v>
      </c>
      <c r="AO75">
        <v>0</v>
      </c>
      <c r="AP75">
        <v>0</v>
      </c>
      <c r="AQ75">
        <v>0</v>
      </c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>
        <v>53.6</v>
      </c>
      <c r="EC75" s="9">
        <v>72.3</v>
      </c>
      <c r="ED75" s="9">
        <v>45.2</v>
      </c>
      <c r="EE75" s="9">
        <v>69.1</v>
      </c>
      <c r="EF75" s="9">
        <v>92.5</v>
      </c>
      <c r="EG75" s="9">
        <v>43.3</v>
      </c>
      <c r="EH75" s="9">
        <v>74.2</v>
      </c>
      <c r="EI75" s="9">
        <v>51.1</v>
      </c>
      <c r="EJ75" s="9">
        <v>71.5</v>
      </c>
      <c r="EK75" s="9">
        <v>43.4</v>
      </c>
      <c r="EL75" s="9">
        <v>61.2</v>
      </c>
      <c r="EM75" s="9">
        <v>62.8</v>
      </c>
      <c r="EN75" s="9">
        <v>44.7</v>
      </c>
      <c r="EO75" s="9">
        <v>40.3</v>
      </c>
      <c r="EP75" s="9">
        <v>28.6</v>
      </c>
      <c r="EQ75" s="9">
        <v>32.9</v>
      </c>
      <c r="ER75" s="9">
        <v>50.3</v>
      </c>
      <c r="ES75" s="9">
        <v>56</v>
      </c>
      <c r="ET75" s="9">
        <v>94.9</v>
      </c>
      <c r="EU75" s="9">
        <v>24.9</v>
      </c>
      <c r="EV75" s="9">
        <v>25.1</v>
      </c>
      <c r="EW75" s="9">
        <v>44.9</v>
      </c>
      <c r="EX75" s="9">
        <v>27.5</v>
      </c>
      <c r="EY75" s="9">
        <v>36.3</v>
      </c>
      <c r="EZ75" s="9">
        <v>33</v>
      </c>
      <c r="FA75" s="9">
        <v>42</v>
      </c>
      <c r="FB75" s="9">
        <v>50.5</v>
      </c>
      <c r="FC75" s="9">
        <v>75.2</v>
      </c>
      <c r="FD75" s="9">
        <v>85.4</v>
      </c>
      <c r="FE75" s="9">
        <v>74.2</v>
      </c>
      <c r="FF75" s="9">
        <v>53.6</v>
      </c>
      <c r="FG75" s="9">
        <v>42.6</v>
      </c>
      <c r="FH75" s="9">
        <v>44.2</v>
      </c>
      <c r="FI75" s="9">
        <v>29.2</v>
      </c>
      <c r="FJ75" s="9">
        <v>65.8</v>
      </c>
      <c r="FK75" s="9">
        <v>25.9</v>
      </c>
      <c r="FL75" s="9">
        <v>30.4</v>
      </c>
      <c r="FM75" s="9">
        <v>70.6</v>
      </c>
      <c r="FN75" s="9">
        <v>89.6</v>
      </c>
      <c r="FO75" s="9">
        <v>65.2</v>
      </c>
      <c r="FP75" s="9">
        <v>62.3</v>
      </c>
      <c r="FQ75" s="9">
        <v>57.7</v>
      </c>
      <c r="FR75" s="9">
        <v>58.9</v>
      </c>
      <c r="FS75" s="9">
        <v>63.4</v>
      </c>
      <c r="FT75" s="9">
        <v>61.6</v>
      </c>
      <c r="FU75" s="9">
        <v>40.4</v>
      </c>
      <c r="FV75" s="9">
        <v>35.5</v>
      </c>
      <c r="FW75" s="9">
        <v>55</v>
      </c>
      <c r="FX75" s="9">
        <v>83.2</v>
      </c>
      <c r="FY75" s="9">
        <v>47.4</v>
      </c>
      <c r="FZ75" s="9">
        <v>81.6</v>
      </c>
      <c r="GA75" s="9">
        <v>43.8</v>
      </c>
      <c r="GB75" s="9">
        <v>67.3</v>
      </c>
      <c r="GC75" s="9">
        <v>44.5</v>
      </c>
      <c r="GD75" s="9">
        <v>63.6</v>
      </c>
      <c r="GE75" s="9">
        <v>73.2</v>
      </c>
      <c r="GF75" s="9">
        <v>87.7</v>
      </c>
      <c r="GG75" s="9">
        <v>64.7</v>
      </c>
      <c r="GH75" s="9">
        <v>70.2</v>
      </c>
      <c r="GI75" s="9">
        <v>64.9</v>
      </c>
      <c r="GJ75" s="9">
        <v>86.8</v>
      </c>
      <c r="GK75" s="9">
        <v>35.1</v>
      </c>
      <c r="GL75" s="9">
        <v>36.6</v>
      </c>
      <c r="GM75" s="9">
        <v>36.3</v>
      </c>
      <c r="GN75" s="9">
        <v>45.8</v>
      </c>
      <c r="GO75" s="9">
        <v>25.2</v>
      </c>
      <c r="GP75" s="9">
        <v>44.1</v>
      </c>
      <c r="GQ75" s="9">
        <v>67.5</v>
      </c>
      <c r="GR75" s="9">
        <v>40.3</v>
      </c>
      <c r="GS75" s="9">
        <v>40.3</v>
      </c>
      <c r="GT75" s="9">
        <v>71.7</v>
      </c>
      <c r="GU75" s="9">
        <v>67.1</v>
      </c>
      <c r="GV75" s="9">
        <v>59</v>
      </c>
      <c r="GW75" s="9">
        <v>51</v>
      </c>
      <c r="GX75" s="9">
        <v>24</v>
      </c>
      <c r="GY75" s="9">
        <v>86.4</v>
      </c>
      <c r="GZ75" s="9">
        <v>86.4</v>
      </c>
      <c r="HA75" s="9">
        <v>94.3</v>
      </c>
      <c r="HB75" s="9">
        <v>91.3</v>
      </c>
      <c r="HC75" s="9">
        <v>81.8</v>
      </c>
      <c r="HD75" s="9">
        <v>40.3</v>
      </c>
      <c r="HE75" s="9">
        <v>47.1</v>
      </c>
      <c r="HF75" s="9">
        <v>40.7</v>
      </c>
      <c r="HG75" s="9">
        <v>51.5</v>
      </c>
      <c r="HH75" s="9">
        <v>46.3</v>
      </c>
      <c r="HI75" s="9">
        <v>68</v>
      </c>
      <c r="HJ75" s="9">
        <v>67.1</v>
      </c>
      <c r="HK75" s="9">
        <v>91.8</v>
      </c>
      <c r="HL75" s="9">
        <v>4.8</v>
      </c>
      <c r="HM75" s="9">
        <v>14.6</v>
      </c>
      <c r="HN75" s="9">
        <v>2.2</v>
      </c>
      <c r="HO75" s="9">
        <v>17.2</v>
      </c>
      <c r="HP75" s="9">
        <v>22</v>
      </c>
      <c r="HQ75" s="9">
        <v>60.5</v>
      </c>
      <c r="HR75" s="9">
        <v>16.1</v>
      </c>
      <c r="HS75" s="9">
        <v>40.8</v>
      </c>
      <c r="HT75" s="9">
        <v>19.1</v>
      </c>
      <c r="HU75" s="9">
        <v>8.2</v>
      </c>
      <c r="HV75" s="9">
        <v>15.7</v>
      </c>
      <c r="HW75" s="9">
        <v>8.1</v>
      </c>
      <c r="HX75" s="9">
        <v>7.6</v>
      </c>
      <c r="HY75" s="9">
        <v>21.3</v>
      </c>
      <c r="HZ75" s="9">
        <v>6.8</v>
      </c>
      <c r="IA75">
        <v>2267</v>
      </c>
      <c r="IB75">
        <v>276</v>
      </c>
      <c r="IC75" t="s">
        <v>334</v>
      </c>
      <c r="IQ75" s="13"/>
    </row>
    <row r="76" spans="1:251" ht="12.75">
      <c r="A76" t="s">
        <v>341</v>
      </c>
      <c r="B76">
        <v>39</v>
      </c>
      <c r="C76" t="s">
        <v>332</v>
      </c>
      <c r="D76" t="s">
        <v>342</v>
      </c>
      <c r="E76">
        <v>2004</v>
      </c>
      <c r="F76">
        <v>0</v>
      </c>
      <c r="G76" s="5"/>
      <c r="H76" s="5">
        <v>77.7</v>
      </c>
      <c r="I76" s="5">
        <v>45.4</v>
      </c>
      <c r="J76" s="5">
        <v>70.2</v>
      </c>
      <c r="K76" s="5">
        <v>38.9</v>
      </c>
      <c r="L76" s="5">
        <v>37.3</v>
      </c>
      <c r="M76" s="5">
        <v>44.7</v>
      </c>
      <c r="N76" s="5">
        <v>55.6</v>
      </c>
      <c r="O76" s="5">
        <v>52.9</v>
      </c>
      <c r="P76" s="5">
        <v>36.3</v>
      </c>
      <c r="Q76" s="5">
        <v>61.9</v>
      </c>
      <c r="R76" s="7">
        <v>2072</v>
      </c>
      <c r="S76">
        <v>151</v>
      </c>
      <c r="T76" s="6">
        <v>0</v>
      </c>
      <c r="U76" s="6">
        <v>1</v>
      </c>
      <c r="V76" s="6">
        <v>0</v>
      </c>
      <c r="W76" s="6">
        <v>0</v>
      </c>
      <c r="X76" s="6">
        <v>0</v>
      </c>
      <c r="Y76" s="6">
        <v>0</v>
      </c>
      <c r="Z76" s="6">
        <v>2626</v>
      </c>
      <c r="AA76" s="6">
        <v>0</v>
      </c>
      <c r="AB76" s="7">
        <v>5</v>
      </c>
      <c r="AC76" s="7">
        <v>0</v>
      </c>
      <c r="AD76" s="7">
        <v>0</v>
      </c>
      <c r="AE76" s="7">
        <v>0</v>
      </c>
      <c r="AF76" s="7">
        <v>0</v>
      </c>
      <c r="AG76">
        <v>0</v>
      </c>
      <c r="AH76" t="s">
        <v>253</v>
      </c>
      <c r="AI76" s="8"/>
      <c r="AJ76" s="8"/>
      <c r="AK76">
        <v>1</v>
      </c>
      <c r="AL76">
        <v>0</v>
      </c>
      <c r="AM76">
        <v>1972</v>
      </c>
      <c r="AN76">
        <v>1</v>
      </c>
      <c r="AO76">
        <v>0</v>
      </c>
      <c r="AP76">
        <v>0</v>
      </c>
      <c r="BB76" s="9">
        <v>85.6</v>
      </c>
      <c r="BC76" s="9">
        <v>49.5</v>
      </c>
      <c r="BD76" s="9">
        <v>54.2</v>
      </c>
      <c r="BE76" s="9">
        <v>45.4</v>
      </c>
      <c r="BF76" s="9">
        <v>70.7</v>
      </c>
      <c r="BG76" s="9">
        <v>72.2</v>
      </c>
      <c r="BH76" s="9">
        <v>83.4</v>
      </c>
      <c r="BI76" s="9">
        <v>44.1</v>
      </c>
      <c r="BJ76" s="9">
        <v>67.4</v>
      </c>
      <c r="BK76" s="9">
        <v>82.6</v>
      </c>
      <c r="BL76" s="9">
        <v>36.2</v>
      </c>
      <c r="BM76" s="9">
        <v>68.6</v>
      </c>
      <c r="BN76" s="9">
        <v>79.4</v>
      </c>
      <c r="BO76" s="9">
        <v>55.7</v>
      </c>
      <c r="BP76" s="9">
        <v>29</v>
      </c>
      <c r="BQ76" s="9">
        <v>37.6</v>
      </c>
      <c r="BR76" s="9">
        <v>32</v>
      </c>
      <c r="BS76" s="9">
        <v>47.3</v>
      </c>
      <c r="BT76" s="9">
        <v>60.6</v>
      </c>
      <c r="BU76" s="9">
        <v>82.3</v>
      </c>
      <c r="BV76" s="9">
        <v>96.8</v>
      </c>
      <c r="BW76" s="9">
        <v>61.3</v>
      </c>
      <c r="BX76" s="9">
        <v>26.3</v>
      </c>
      <c r="BY76" s="9">
        <v>31.8</v>
      </c>
      <c r="BZ76" s="9">
        <v>27.9</v>
      </c>
      <c r="CA76" s="9">
        <v>30.3</v>
      </c>
      <c r="CB76" s="9">
        <v>43.1</v>
      </c>
      <c r="CC76" s="9">
        <v>43</v>
      </c>
      <c r="CD76" s="9">
        <v>22.8</v>
      </c>
      <c r="CE76" s="9">
        <v>46.5</v>
      </c>
      <c r="CF76" s="9">
        <v>30.6</v>
      </c>
      <c r="CG76" s="9">
        <v>23.1</v>
      </c>
      <c r="CH76" s="9">
        <v>66.7</v>
      </c>
      <c r="CI76" s="9">
        <v>60.9</v>
      </c>
      <c r="CJ76" s="9">
        <v>84.8</v>
      </c>
      <c r="CK76" s="9">
        <v>54.2</v>
      </c>
      <c r="CL76" s="9">
        <v>48.8</v>
      </c>
      <c r="CM76" s="9">
        <v>63.8</v>
      </c>
      <c r="CN76" s="9">
        <v>21.4</v>
      </c>
      <c r="CO76" s="9">
        <v>18</v>
      </c>
      <c r="CP76" s="9">
        <v>20.2</v>
      </c>
      <c r="CQ76" s="9">
        <v>44</v>
      </c>
      <c r="CR76" s="9">
        <v>46.6</v>
      </c>
      <c r="CS76" s="9">
        <v>58.1</v>
      </c>
      <c r="CT76" s="9">
        <v>52.8</v>
      </c>
      <c r="CU76" s="9">
        <v>25.6</v>
      </c>
      <c r="CV76" s="9">
        <v>35.2</v>
      </c>
      <c r="CW76" s="9">
        <v>50.8</v>
      </c>
      <c r="CX76" s="9">
        <v>40.8</v>
      </c>
      <c r="CY76" s="9">
        <v>58.4</v>
      </c>
      <c r="CZ76" s="9">
        <v>57.7</v>
      </c>
      <c r="DA76" s="9">
        <v>57.1</v>
      </c>
      <c r="DB76" s="9">
        <v>29.8</v>
      </c>
      <c r="DC76" s="9">
        <v>47.2</v>
      </c>
      <c r="DD76" s="9">
        <v>43.5</v>
      </c>
      <c r="DE76" s="9">
        <v>81.6</v>
      </c>
      <c r="DF76" s="9">
        <v>93.1</v>
      </c>
      <c r="DG76" s="9">
        <v>86.6</v>
      </c>
      <c r="DH76" s="9">
        <v>35.6</v>
      </c>
      <c r="DI76" s="9">
        <v>15.8</v>
      </c>
      <c r="DJ76" s="9">
        <v>47</v>
      </c>
      <c r="DK76" s="9">
        <v>15.2</v>
      </c>
      <c r="DL76" s="9">
        <v>23</v>
      </c>
      <c r="DM76" s="9">
        <v>42.8</v>
      </c>
      <c r="DN76" s="9">
        <v>61.5</v>
      </c>
      <c r="DO76" s="9">
        <v>67.5</v>
      </c>
      <c r="DP76" s="9">
        <v>32.1</v>
      </c>
      <c r="DQ76" s="9">
        <v>62.8</v>
      </c>
      <c r="DR76" s="9">
        <v>55.5</v>
      </c>
      <c r="DS76" s="9">
        <v>60.1</v>
      </c>
      <c r="DT76" s="9">
        <v>28.6</v>
      </c>
      <c r="DU76" s="9">
        <v>14.9</v>
      </c>
      <c r="DV76" s="9">
        <v>89.5</v>
      </c>
      <c r="DW76" s="9">
        <v>87.2</v>
      </c>
      <c r="DX76" s="9">
        <v>9.5</v>
      </c>
      <c r="DY76" s="9">
        <v>14.9</v>
      </c>
      <c r="DZ76" s="9">
        <v>43.3</v>
      </c>
      <c r="EA76" s="9">
        <v>77.6</v>
      </c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>
        <v>1944</v>
      </c>
      <c r="IB76">
        <v>151</v>
      </c>
      <c r="IC76" t="s">
        <v>334</v>
      </c>
      <c r="IQ76" s="13"/>
    </row>
    <row r="77" spans="1:256" ht="12.75">
      <c r="A77" t="s">
        <v>343</v>
      </c>
      <c r="B77">
        <v>40</v>
      </c>
      <c r="C77" t="s">
        <v>332</v>
      </c>
      <c r="D77" t="s">
        <v>344</v>
      </c>
      <c r="E77">
        <v>2002</v>
      </c>
      <c r="F77">
        <v>0</v>
      </c>
      <c r="G77" s="5">
        <v>62.69223504806626</v>
      </c>
      <c r="H77" s="5">
        <v>76.07995896215222</v>
      </c>
      <c r="I77" s="5">
        <v>64.43825243048296</v>
      </c>
      <c r="J77" s="5">
        <v>67.83527275286124</v>
      </c>
      <c r="K77" s="5">
        <v>51.49081795673932</v>
      </c>
      <c r="L77" s="5">
        <v>56.46639645498173</v>
      </c>
      <c r="M77" s="5">
        <v>60.43806599539294</v>
      </c>
      <c r="N77" s="5">
        <v>65.23331859531757</v>
      </c>
      <c r="O77" s="5">
        <v>68.41768576534209</v>
      </c>
      <c r="P77" s="5">
        <v>50.73757042116728</v>
      </c>
      <c r="Q77" s="5">
        <v>66.44871509995883</v>
      </c>
      <c r="R77" s="7">
        <v>17114</v>
      </c>
      <c r="S77">
        <v>618</v>
      </c>
      <c r="T77" s="7">
        <v>1</v>
      </c>
      <c r="U77" s="7">
        <v>6</v>
      </c>
      <c r="V77" s="7">
        <v>0</v>
      </c>
      <c r="W77" s="7">
        <v>0</v>
      </c>
      <c r="X77" s="7">
        <v>0</v>
      </c>
      <c r="Y77" s="7">
        <v>0</v>
      </c>
      <c r="Z77" s="7">
        <v>22248</v>
      </c>
      <c r="AA77" s="7">
        <v>0</v>
      </c>
      <c r="AB77" s="7">
        <v>3</v>
      </c>
      <c r="AC77" s="7">
        <v>0</v>
      </c>
      <c r="AD77" s="7">
        <v>1</v>
      </c>
      <c r="AE77" s="7">
        <v>0</v>
      </c>
      <c r="AF77" s="7">
        <v>0</v>
      </c>
      <c r="AG77" s="7">
        <v>0</v>
      </c>
      <c r="AH77" t="s">
        <v>328</v>
      </c>
      <c r="AI77" s="8" t="s">
        <v>451</v>
      </c>
      <c r="AJ77" s="8">
        <v>57</v>
      </c>
      <c r="AK77">
        <v>0</v>
      </c>
      <c r="AL77">
        <v>0</v>
      </c>
      <c r="AM77">
        <v>1994</v>
      </c>
      <c r="AN77">
        <v>1</v>
      </c>
      <c r="AO77">
        <v>0</v>
      </c>
      <c r="AP77">
        <v>0</v>
      </c>
      <c r="AQ77">
        <v>0</v>
      </c>
      <c r="AR77" t="s">
        <v>345</v>
      </c>
      <c r="AS77">
        <v>1</v>
      </c>
      <c r="AT77">
        <v>0</v>
      </c>
      <c r="AU77">
        <v>0</v>
      </c>
      <c r="AV77">
        <v>0</v>
      </c>
      <c r="AW77">
        <v>0</v>
      </c>
      <c r="AX77">
        <v>23</v>
      </c>
      <c r="AY77">
        <v>0</v>
      </c>
      <c r="AZ77">
        <v>0</v>
      </c>
      <c r="BA77">
        <v>0</v>
      </c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>
        <v>64.3</v>
      </c>
      <c r="EC77" s="9">
        <v>64.6</v>
      </c>
      <c r="ED77" s="9">
        <v>62.6</v>
      </c>
      <c r="EE77" s="9">
        <v>63.2</v>
      </c>
      <c r="EF77" s="9">
        <v>93.7</v>
      </c>
      <c r="EG77" s="9">
        <v>58.1</v>
      </c>
      <c r="EH77" s="9">
        <v>75.4</v>
      </c>
      <c r="EI77" s="9">
        <v>62.5</v>
      </c>
      <c r="EJ77" s="9">
        <v>79.9</v>
      </c>
      <c r="EK77" s="9">
        <v>69.4</v>
      </c>
      <c r="EL77" s="9">
        <v>66</v>
      </c>
      <c r="EM77" s="9">
        <v>65.2</v>
      </c>
      <c r="EN77" s="9">
        <v>59.5</v>
      </c>
      <c r="EO77" s="9">
        <v>62.8</v>
      </c>
      <c r="EP77" s="9">
        <v>53.7</v>
      </c>
      <c r="EQ77" s="9">
        <v>35.4</v>
      </c>
      <c r="ER77" s="9">
        <v>55.8</v>
      </c>
      <c r="ES77" s="9">
        <v>58.5</v>
      </c>
      <c r="ET77" s="9">
        <v>93.4</v>
      </c>
      <c r="EU77" s="9">
        <v>43.3</v>
      </c>
      <c r="EV77" s="9">
        <v>45</v>
      </c>
      <c r="EW77" s="9">
        <v>50.8</v>
      </c>
      <c r="EX77" s="9">
        <v>48.1</v>
      </c>
      <c r="EY77" s="9">
        <v>46.1</v>
      </c>
      <c r="EZ77" s="9">
        <v>45.7</v>
      </c>
      <c r="FA77" s="9">
        <v>41.8</v>
      </c>
      <c r="FB77" s="9">
        <v>52.2</v>
      </c>
      <c r="FC77" s="9">
        <v>72</v>
      </c>
      <c r="FD77" s="9">
        <v>80.2</v>
      </c>
      <c r="FE77" s="9">
        <v>69.6</v>
      </c>
      <c r="FF77" s="9">
        <v>44</v>
      </c>
      <c r="FG77" s="9">
        <v>38.3</v>
      </c>
      <c r="FH77" s="9">
        <v>37</v>
      </c>
      <c r="FI77" s="9">
        <v>36.4</v>
      </c>
      <c r="FJ77" s="9">
        <v>67.1</v>
      </c>
      <c r="FK77" s="9">
        <v>28.4</v>
      </c>
      <c r="FL77" s="9">
        <v>31.2</v>
      </c>
      <c r="FM77" s="9">
        <v>65.3</v>
      </c>
      <c r="FN77" s="9">
        <v>84</v>
      </c>
      <c r="FO77" s="9">
        <v>76</v>
      </c>
      <c r="FP77" s="9">
        <v>61</v>
      </c>
      <c r="FQ77" s="9">
        <v>55</v>
      </c>
      <c r="FR77" s="9">
        <v>56</v>
      </c>
      <c r="FS77" s="9">
        <v>63.2</v>
      </c>
      <c r="FT77" s="9">
        <v>59.1</v>
      </c>
      <c r="FU77" s="9">
        <v>46.5</v>
      </c>
      <c r="FV77" s="9">
        <v>51.9</v>
      </c>
      <c r="FW77" s="9">
        <v>56.8</v>
      </c>
      <c r="FX77" s="9">
        <v>74.8</v>
      </c>
      <c r="FY77" s="9">
        <v>53.3</v>
      </c>
      <c r="FZ77" s="9">
        <v>83</v>
      </c>
      <c r="GA77" s="9">
        <v>58</v>
      </c>
      <c r="GB77" s="9">
        <v>70.7</v>
      </c>
      <c r="GC77" s="9">
        <v>61</v>
      </c>
      <c r="GD77" s="9">
        <v>66.3</v>
      </c>
      <c r="GE77" s="9">
        <v>74.1</v>
      </c>
      <c r="GF77" s="9">
        <v>86.3</v>
      </c>
      <c r="GG77" s="9">
        <v>61</v>
      </c>
      <c r="GH77" s="9">
        <v>69.6</v>
      </c>
      <c r="GI77" s="9">
        <v>57.1</v>
      </c>
      <c r="GJ77" s="9">
        <v>80.5</v>
      </c>
      <c r="GK77" s="9">
        <v>51.6</v>
      </c>
      <c r="GL77" s="9">
        <v>49.8</v>
      </c>
      <c r="GM77" s="9">
        <v>47.3</v>
      </c>
      <c r="GN77" s="9">
        <v>48.9</v>
      </c>
      <c r="GO77" s="9">
        <v>35.3</v>
      </c>
      <c r="GP77" s="9">
        <v>47.2</v>
      </c>
      <c r="GQ77" s="9">
        <v>68</v>
      </c>
      <c r="GR77" s="9">
        <v>57.4</v>
      </c>
      <c r="GS77" s="9">
        <v>57.4</v>
      </c>
      <c r="GT77" s="9">
        <v>68.8</v>
      </c>
      <c r="GU77" s="9">
        <v>66.9</v>
      </c>
      <c r="GV77" s="9">
        <v>63.3</v>
      </c>
      <c r="GW77" s="9">
        <v>51.2</v>
      </c>
      <c r="GX77" s="9">
        <v>26.3</v>
      </c>
      <c r="GY77" s="9">
        <v>75.2</v>
      </c>
      <c r="GZ77" s="9">
        <v>75.2</v>
      </c>
      <c r="HA77" s="9">
        <v>87.2</v>
      </c>
      <c r="HB77" s="9">
        <v>81.9</v>
      </c>
      <c r="HC77" s="9">
        <v>70.5</v>
      </c>
      <c r="HD77" s="9">
        <v>34.8</v>
      </c>
      <c r="HE77" s="9">
        <v>42</v>
      </c>
      <c r="HF77" s="9">
        <v>25.8</v>
      </c>
      <c r="HG77" s="9">
        <v>35.9</v>
      </c>
      <c r="HH77" s="9">
        <v>21.7</v>
      </c>
      <c r="HI77" s="9">
        <v>38.6</v>
      </c>
      <c r="HJ77" s="9">
        <v>50.8</v>
      </c>
      <c r="HK77" s="9">
        <v>42.5</v>
      </c>
      <c r="HL77" s="9">
        <v>10.1</v>
      </c>
      <c r="HM77" s="9">
        <v>22.7</v>
      </c>
      <c r="HN77" s="9">
        <v>5.1</v>
      </c>
      <c r="HO77" s="9">
        <v>22.3</v>
      </c>
      <c r="HP77" s="9">
        <v>33.6</v>
      </c>
      <c r="HQ77" s="9">
        <v>39.3</v>
      </c>
      <c r="HR77" s="9">
        <v>26</v>
      </c>
      <c r="HS77" s="9">
        <v>48.4</v>
      </c>
      <c r="HT77" s="9">
        <v>36.4</v>
      </c>
      <c r="HU77" s="9">
        <v>15.7</v>
      </c>
      <c r="HV77" s="9">
        <v>24.9</v>
      </c>
      <c r="HW77" s="9">
        <v>17.5</v>
      </c>
      <c r="HX77" s="9">
        <v>9.2</v>
      </c>
      <c r="HY77" s="9">
        <v>25.8</v>
      </c>
      <c r="HZ77" s="9">
        <v>8.4</v>
      </c>
      <c r="IA77">
        <v>16410</v>
      </c>
      <c r="IB77">
        <v>618</v>
      </c>
      <c r="IC77" t="s">
        <v>334</v>
      </c>
      <c r="ID77">
        <v>0</v>
      </c>
      <c r="IE77">
        <v>0</v>
      </c>
      <c r="IF77">
        <v>0</v>
      </c>
      <c r="IG77" t="s">
        <v>242</v>
      </c>
      <c r="IH77" s="8">
        <v>0</v>
      </c>
      <c r="II77" s="8">
        <v>1</v>
      </c>
      <c r="IJ77" s="8">
        <v>0</v>
      </c>
      <c r="IK77" s="8">
        <v>0</v>
      </c>
      <c r="IL77" s="8">
        <v>0</v>
      </c>
      <c r="IM77" s="8">
        <v>0</v>
      </c>
      <c r="IN77" s="8">
        <v>1</v>
      </c>
      <c r="IO77">
        <v>0</v>
      </c>
      <c r="IP77">
        <v>0</v>
      </c>
      <c r="IQ77" s="13">
        <v>0</v>
      </c>
      <c r="IR77">
        <v>0</v>
      </c>
      <c r="IS77">
        <v>0</v>
      </c>
      <c r="IT77">
        <v>0</v>
      </c>
      <c r="IU77">
        <v>0</v>
      </c>
      <c r="IV77">
        <v>0</v>
      </c>
    </row>
    <row r="78" spans="1:256" ht="12.75">
      <c r="A78" t="s">
        <v>343</v>
      </c>
      <c r="B78">
        <v>40</v>
      </c>
      <c r="C78" t="s">
        <v>332</v>
      </c>
      <c r="D78" t="s">
        <v>344</v>
      </c>
      <c r="E78">
        <v>2004</v>
      </c>
      <c r="F78">
        <v>0</v>
      </c>
      <c r="G78" s="5">
        <v>63.4</v>
      </c>
      <c r="H78" s="5">
        <v>81.3</v>
      </c>
      <c r="I78" s="5">
        <v>62.7</v>
      </c>
      <c r="J78" s="5">
        <v>73.6</v>
      </c>
      <c r="K78" s="5">
        <v>47</v>
      </c>
      <c r="L78" s="5">
        <v>58.4</v>
      </c>
      <c r="M78" s="5">
        <v>57.4</v>
      </c>
      <c r="N78" s="5">
        <v>61</v>
      </c>
      <c r="O78" s="5">
        <v>73.4</v>
      </c>
      <c r="P78" s="5">
        <v>28.9</v>
      </c>
      <c r="Q78" s="5">
        <v>66.5</v>
      </c>
      <c r="R78" s="7">
        <v>10502</v>
      </c>
      <c r="S78">
        <v>547</v>
      </c>
      <c r="T78" s="7">
        <v>0</v>
      </c>
      <c r="U78" s="7">
        <v>16</v>
      </c>
      <c r="V78" s="7">
        <v>0</v>
      </c>
      <c r="W78" s="7">
        <v>0</v>
      </c>
      <c r="X78" s="7">
        <v>0</v>
      </c>
      <c r="Y78" s="7">
        <v>0</v>
      </c>
      <c r="Z78" s="7">
        <v>17114</v>
      </c>
      <c r="AA78" s="7">
        <v>1</v>
      </c>
      <c r="AB78" s="7">
        <v>6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t="s">
        <v>328</v>
      </c>
      <c r="AI78" s="8" t="s">
        <v>451</v>
      </c>
      <c r="AJ78" s="8">
        <v>57</v>
      </c>
      <c r="AK78">
        <v>0</v>
      </c>
      <c r="AL78">
        <v>0</v>
      </c>
      <c r="AM78">
        <v>1994</v>
      </c>
      <c r="AN78">
        <v>1</v>
      </c>
      <c r="AO78">
        <v>0</v>
      </c>
      <c r="AP78">
        <v>0</v>
      </c>
      <c r="AQ78">
        <v>0</v>
      </c>
      <c r="AR78" t="s">
        <v>345</v>
      </c>
      <c r="AS78">
        <v>1</v>
      </c>
      <c r="AT78">
        <v>0</v>
      </c>
      <c r="AU78">
        <v>0</v>
      </c>
      <c r="AV78">
        <v>0</v>
      </c>
      <c r="AW78">
        <v>0</v>
      </c>
      <c r="AX78">
        <v>50</v>
      </c>
      <c r="AY78">
        <v>0</v>
      </c>
      <c r="AZ78">
        <v>0</v>
      </c>
      <c r="BA78">
        <v>0</v>
      </c>
      <c r="BB78" s="9">
        <v>89.1</v>
      </c>
      <c r="BC78" s="9">
        <v>63</v>
      </c>
      <c r="BD78" s="9">
        <v>80.4</v>
      </c>
      <c r="BE78" s="9">
        <v>72.1</v>
      </c>
      <c r="BF78" s="9">
        <v>70.6</v>
      </c>
      <c r="BG78" s="9">
        <v>75.8</v>
      </c>
      <c r="BH78" s="9">
        <v>88.5</v>
      </c>
      <c r="BI78" s="9">
        <v>61</v>
      </c>
      <c r="BJ78" s="9">
        <v>69.2</v>
      </c>
      <c r="BK78" s="9">
        <v>83.1</v>
      </c>
      <c r="BL78" s="9">
        <v>56.5</v>
      </c>
      <c r="BM78" s="9">
        <v>82</v>
      </c>
      <c r="BN78" s="9">
        <v>84.3</v>
      </c>
      <c r="BO78" s="9">
        <v>68</v>
      </c>
      <c r="BP78" s="9">
        <v>56.4</v>
      </c>
      <c r="BQ78" s="9">
        <v>54.2</v>
      </c>
      <c r="BR78" s="9">
        <v>67.6</v>
      </c>
      <c r="BS78" s="9">
        <v>68.4</v>
      </c>
      <c r="BT78" s="9">
        <v>68.8</v>
      </c>
      <c r="BU78" s="9">
        <v>89.1</v>
      </c>
      <c r="BV78" s="9">
        <v>95</v>
      </c>
      <c r="BW78" s="9">
        <v>79.4</v>
      </c>
      <c r="BX78" s="9">
        <v>33.6</v>
      </c>
      <c r="BY78" s="9">
        <v>33.5</v>
      </c>
      <c r="BZ78" s="9">
        <v>54.1</v>
      </c>
      <c r="CA78" s="9">
        <v>48</v>
      </c>
      <c r="CB78" s="9">
        <v>45.8</v>
      </c>
      <c r="CC78" s="9">
        <v>44</v>
      </c>
      <c r="CD78" s="9">
        <v>39.8</v>
      </c>
      <c r="CE78" s="9">
        <v>42.3</v>
      </c>
      <c r="CF78" s="9">
        <v>36.6</v>
      </c>
      <c r="CG78" s="9">
        <v>36</v>
      </c>
      <c r="CH78" s="9">
        <v>75.2</v>
      </c>
      <c r="CI78" s="9">
        <v>69.8</v>
      </c>
      <c r="CJ78" s="9">
        <v>82</v>
      </c>
      <c r="CK78" s="9">
        <v>58.2</v>
      </c>
      <c r="CL78" s="9">
        <v>54.5</v>
      </c>
      <c r="CM78" s="9">
        <v>70.2</v>
      </c>
      <c r="CN78" s="9">
        <v>60.4</v>
      </c>
      <c r="CO78" s="9">
        <v>46</v>
      </c>
      <c r="CP78" s="9">
        <v>55.3</v>
      </c>
      <c r="CQ78" s="9">
        <v>65.1</v>
      </c>
      <c r="CR78" s="9">
        <v>58.2</v>
      </c>
      <c r="CS78" s="9">
        <v>77.9</v>
      </c>
      <c r="CT78" s="9">
        <v>82.1</v>
      </c>
      <c r="CU78" s="9">
        <v>53.5</v>
      </c>
      <c r="CV78" s="9">
        <v>54.3</v>
      </c>
      <c r="CW78" s="9">
        <v>63.6</v>
      </c>
      <c r="CX78" s="9">
        <v>51.8</v>
      </c>
      <c r="CY78" s="9">
        <v>63.2</v>
      </c>
      <c r="CZ78" s="9">
        <v>67.3</v>
      </c>
      <c r="DA78" s="9">
        <v>56.2</v>
      </c>
      <c r="DB78" s="9">
        <v>42.3</v>
      </c>
      <c r="DC78" s="9">
        <v>51.6</v>
      </c>
      <c r="DD78" s="9">
        <v>54.8</v>
      </c>
      <c r="DE78" s="9">
        <v>76.9</v>
      </c>
      <c r="DF78" s="9">
        <v>89.4</v>
      </c>
      <c r="DG78" s="9">
        <v>84.8</v>
      </c>
      <c r="DH78" s="9">
        <v>63.5</v>
      </c>
      <c r="DI78" s="9">
        <v>52</v>
      </c>
      <c r="DJ78" s="9">
        <v>54.9</v>
      </c>
      <c r="DK78" s="9">
        <v>48.1</v>
      </c>
      <c r="DL78" s="9">
        <v>35.5</v>
      </c>
      <c r="DM78" s="9">
        <v>49.8</v>
      </c>
      <c r="DN78" s="9">
        <v>73.1</v>
      </c>
      <c r="DO78" s="9">
        <v>68.3</v>
      </c>
      <c r="DP78" s="9">
        <v>62.5</v>
      </c>
      <c r="DQ78" s="9">
        <v>71.5</v>
      </c>
      <c r="DR78" s="9">
        <v>59.7</v>
      </c>
      <c r="DS78" s="9">
        <v>71.8</v>
      </c>
      <c r="DT78" s="9">
        <v>41.6</v>
      </c>
      <c r="DU78" s="9">
        <v>26.8</v>
      </c>
      <c r="DV78" s="9">
        <v>87.4</v>
      </c>
      <c r="DW78" s="9">
        <v>89.2</v>
      </c>
      <c r="DX78" s="9">
        <v>14.4</v>
      </c>
      <c r="DY78" s="9">
        <v>35.5</v>
      </c>
      <c r="DZ78" s="9">
        <v>27.5</v>
      </c>
      <c r="EA78" s="9">
        <v>38.3</v>
      </c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>
        <v>16635</v>
      </c>
      <c r="IB78">
        <v>547</v>
      </c>
      <c r="IC78" t="s">
        <v>334</v>
      </c>
      <c r="ID78">
        <v>0</v>
      </c>
      <c r="IE78">
        <v>0</v>
      </c>
      <c r="IF78">
        <v>0</v>
      </c>
      <c r="IG78" t="s">
        <v>242</v>
      </c>
      <c r="IH78" s="8">
        <v>0</v>
      </c>
      <c r="II78" s="8">
        <v>1</v>
      </c>
      <c r="IJ78" s="8">
        <v>0</v>
      </c>
      <c r="IK78" s="8">
        <v>0</v>
      </c>
      <c r="IL78" s="8">
        <v>0</v>
      </c>
      <c r="IM78" s="8">
        <v>0</v>
      </c>
      <c r="IN78" s="8">
        <v>1</v>
      </c>
      <c r="IO78">
        <v>0</v>
      </c>
      <c r="IP78">
        <v>0</v>
      </c>
      <c r="IQ78" s="13">
        <v>0</v>
      </c>
      <c r="IR78">
        <v>0</v>
      </c>
      <c r="IS78">
        <v>0</v>
      </c>
      <c r="IT78">
        <v>0</v>
      </c>
      <c r="IU78">
        <v>0</v>
      </c>
      <c r="IV78">
        <v>0</v>
      </c>
    </row>
    <row r="79" spans="1:251" ht="12.75">
      <c r="A79" t="s">
        <v>346</v>
      </c>
      <c r="B79">
        <v>41</v>
      </c>
      <c r="C79" t="s">
        <v>332</v>
      </c>
      <c r="D79" t="s">
        <v>347</v>
      </c>
      <c r="E79">
        <v>2002</v>
      </c>
      <c r="F79">
        <v>0</v>
      </c>
      <c r="G79" s="5">
        <v>60.49933766356108</v>
      </c>
      <c r="H79" s="5">
        <v>72.33441043303898</v>
      </c>
      <c r="I79" s="5">
        <v>60.73791539165862</v>
      </c>
      <c r="J79" s="5">
        <v>63.91938475058611</v>
      </c>
      <c r="K79" s="5">
        <v>53.75224080809775</v>
      </c>
      <c r="L79" s="5">
        <v>53.08359246607975</v>
      </c>
      <c r="M79" s="5">
        <v>60.01322714103725</v>
      </c>
      <c r="N79" s="5">
        <v>59.93123306023972</v>
      </c>
      <c r="O79" s="5">
        <v>62.41748854509713</v>
      </c>
      <c r="P79" s="5">
        <v>48.830098026421524</v>
      </c>
      <c r="Q79" s="5">
        <v>65.3803950309079</v>
      </c>
      <c r="R79" s="6">
        <v>1183</v>
      </c>
      <c r="S79">
        <v>195</v>
      </c>
      <c r="T79" s="6">
        <v>17</v>
      </c>
      <c r="U79" s="7">
        <v>17</v>
      </c>
      <c r="V79" s="7">
        <v>1</v>
      </c>
      <c r="W79" s="7">
        <v>3</v>
      </c>
      <c r="X79" s="7">
        <v>0</v>
      </c>
      <c r="Y79" s="7">
        <v>1</v>
      </c>
      <c r="Z79" s="7">
        <v>1504</v>
      </c>
      <c r="AA79" s="7">
        <v>22</v>
      </c>
      <c r="AB79" s="7">
        <v>15</v>
      </c>
      <c r="AC79" s="7">
        <v>0</v>
      </c>
      <c r="AD79" s="7">
        <v>3</v>
      </c>
      <c r="AE79" s="7">
        <v>0</v>
      </c>
      <c r="AF79" s="7">
        <v>0</v>
      </c>
      <c r="AG79">
        <v>0</v>
      </c>
      <c r="AH79" t="s">
        <v>253</v>
      </c>
      <c r="AI79" s="8"/>
      <c r="AJ79" s="8"/>
      <c r="AK79">
        <v>1</v>
      </c>
      <c r="AL79">
        <v>0</v>
      </c>
      <c r="AM79">
        <v>1977</v>
      </c>
      <c r="AN79">
        <v>1</v>
      </c>
      <c r="AO79">
        <v>0</v>
      </c>
      <c r="AP79">
        <v>0</v>
      </c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>
        <v>61.8</v>
      </c>
      <c r="EC79" s="9">
        <v>59.6</v>
      </c>
      <c r="ED79" s="9">
        <v>54.6</v>
      </c>
      <c r="EE79" s="9">
        <v>59.5</v>
      </c>
      <c r="EF79" s="9">
        <v>85.5</v>
      </c>
      <c r="EG79" s="9">
        <v>56.8</v>
      </c>
      <c r="EH79" s="9">
        <v>69.7</v>
      </c>
      <c r="EI79" s="9">
        <v>58.4</v>
      </c>
      <c r="EJ79" s="9">
        <v>68.5</v>
      </c>
      <c r="EK79" s="9">
        <v>68.4</v>
      </c>
      <c r="EL79" s="9">
        <v>61.7</v>
      </c>
      <c r="EM79" s="9">
        <v>61.3</v>
      </c>
      <c r="EN79" s="9">
        <v>54</v>
      </c>
      <c r="EO79" s="9">
        <v>50.6</v>
      </c>
      <c r="EP79" s="9">
        <v>40.7</v>
      </c>
      <c r="EQ79" s="9">
        <v>35.3</v>
      </c>
      <c r="ER79" s="9">
        <v>55.8</v>
      </c>
      <c r="ES79" s="9">
        <v>55.9</v>
      </c>
      <c r="ET79" s="9">
        <v>93.4</v>
      </c>
      <c r="EU79" s="9">
        <v>36.6</v>
      </c>
      <c r="EV79" s="9">
        <v>34.7</v>
      </c>
      <c r="EW79" s="9">
        <v>40</v>
      </c>
      <c r="EX79" s="9">
        <v>42.6</v>
      </c>
      <c r="EY79" s="9">
        <v>44.8</v>
      </c>
      <c r="EZ79" s="9">
        <v>37</v>
      </c>
      <c r="FA79" s="9">
        <v>37.9</v>
      </c>
      <c r="FB79" s="9">
        <v>43.9</v>
      </c>
      <c r="FC79" s="9">
        <v>75.8</v>
      </c>
      <c r="FD79" s="9">
        <v>76.4</v>
      </c>
      <c r="FE79" s="9">
        <v>69.7</v>
      </c>
      <c r="FF79" s="9">
        <v>56.3</v>
      </c>
      <c r="FG79" s="9">
        <v>48.5</v>
      </c>
      <c r="FH79" s="9">
        <v>51.3</v>
      </c>
      <c r="FI79" s="9">
        <v>42</v>
      </c>
      <c r="FJ79" s="9">
        <v>70.1</v>
      </c>
      <c r="FK79" s="9">
        <v>40.1</v>
      </c>
      <c r="FL79" s="9">
        <v>24.7</v>
      </c>
      <c r="FM79" s="9">
        <v>64.7</v>
      </c>
      <c r="FN79" s="9">
        <v>79.6</v>
      </c>
      <c r="FO79" s="9">
        <v>66.8</v>
      </c>
      <c r="FP79" s="9">
        <v>55.4</v>
      </c>
      <c r="FQ79" s="9">
        <v>50.4</v>
      </c>
      <c r="FR79" s="9">
        <v>55.6</v>
      </c>
      <c r="FS79" s="9">
        <v>52.9</v>
      </c>
      <c r="FT79" s="9">
        <v>42.4</v>
      </c>
      <c r="FU79" s="9">
        <v>48.3</v>
      </c>
      <c r="FV79" s="9">
        <v>44.4</v>
      </c>
      <c r="FW79" s="9">
        <v>58.9</v>
      </c>
      <c r="FX79" s="9">
        <v>66.4</v>
      </c>
      <c r="FY79" s="9">
        <v>47</v>
      </c>
      <c r="FZ79" s="9">
        <v>78.8</v>
      </c>
      <c r="GA79" s="9">
        <v>54.5</v>
      </c>
      <c r="GB79" s="9">
        <v>67.7</v>
      </c>
      <c r="GC79" s="9">
        <v>57.5</v>
      </c>
      <c r="GD79" s="9">
        <v>57.3</v>
      </c>
      <c r="GE79" s="9">
        <v>68.1</v>
      </c>
      <c r="GF79" s="9">
        <v>83.3</v>
      </c>
      <c r="GG79" s="9">
        <v>62.5</v>
      </c>
      <c r="GH79" s="9">
        <v>69.3</v>
      </c>
      <c r="GI79" s="9">
        <v>52.7</v>
      </c>
      <c r="GJ79" s="9">
        <v>77.5</v>
      </c>
      <c r="GK79" s="9">
        <v>42.2</v>
      </c>
      <c r="GL79" s="9">
        <v>51.6</v>
      </c>
      <c r="GM79" s="9">
        <v>42.6</v>
      </c>
      <c r="GN79" s="9">
        <v>51.2</v>
      </c>
      <c r="GO79" s="9">
        <v>37.4</v>
      </c>
      <c r="GP79" s="9">
        <v>53.2</v>
      </c>
      <c r="GQ79" s="9">
        <v>68.6</v>
      </c>
      <c r="GR79" s="9">
        <v>53.5</v>
      </c>
      <c r="GS79" s="9">
        <v>53.5</v>
      </c>
      <c r="GT79" s="9">
        <v>69.1</v>
      </c>
      <c r="GU79" s="9">
        <v>60.5</v>
      </c>
      <c r="GV79" s="9">
        <v>55.5</v>
      </c>
      <c r="GW79" s="9">
        <v>57.4</v>
      </c>
      <c r="GX79" s="9">
        <v>26.8</v>
      </c>
      <c r="GY79" s="9">
        <v>79.8</v>
      </c>
      <c r="GZ79" s="9">
        <v>79.8</v>
      </c>
      <c r="HA79" s="9">
        <v>88.8</v>
      </c>
      <c r="HB79" s="9">
        <v>80</v>
      </c>
      <c r="HC79" s="9">
        <v>66.5</v>
      </c>
      <c r="HD79" s="9">
        <v>37.9</v>
      </c>
      <c r="HE79" s="9">
        <v>39.3</v>
      </c>
      <c r="HF79" s="9">
        <v>14.3</v>
      </c>
      <c r="HG79" s="9">
        <v>36.4</v>
      </c>
      <c r="HH79" s="9">
        <v>13.5</v>
      </c>
      <c r="HI79" s="9">
        <v>31.7</v>
      </c>
      <c r="HJ79" s="9">
        <v>57.2</v>
      </c>
      <c r="HK79" s="9">
        <v>42.6</v>
      </c>
      <c r="HL79" s="9">
        <v>5.6</v>
      </c>
      <c r="HM79" s="9">
        <v>26.4</v>
      </c>
      <c r="HN79" s="9">
        <v>9.1</v>
      </c>
      <c r="HO79" s="9">
        <v>21.1</v>
      </c>
      <c r="HP79" s="9">
        <v>37.7</v>
      </c>
      <c r="HQ79" s="9">
        <v>48.3</v>
      </c>
      <c r="HR79" s="9">
        <v>28.2</v>
      </c>
      <c r="HS79" s="9">
        <v>53.1</v>
      </c>
      <c r="HT79" s="9">
        <v>46.5</v>
      </c>
      <c r="HU79" s="9">
        <v>15.4</v>
      </c>
      <c r="HV79" s="9">
        <v>33.2</v>
      </c>
      <c r="HW79" s="9">
        <v>29.1</v>
      </c>
      <c r="HX79" s="9">
        <v>7.6</v>
      </c>
      <c r="HY79" s="9">
        <v>32.3</v>
      </c>
      <c r="HZ79" s="9">
        <v>8.6</v>
      </c>
      <c r="IA79">
        <v>876</v>
      </c>
      <c r="IB79">
        <v>195</v>
      </c>
      <c r="IC79" t="s">
        <v>334</v>
      </c>
      <c r="IQ79" s="13"/>
    </row>
    <row r="80" spans="1:256" ht="12.75">
      <c r="A80" t="s">
        <v>346</v>
      </c>
      <c r="B80">
        <v>41</v>
      </c>
      <c r="C80" t="s">
        <v>332</v>
      </c>
      <c r="D80" t="s">
        <v>347</v>
      </c>
      <c r="E80">
        <v>2004</v>
      </c>
      <c r="F80">
        <v>0</v>
      </c>
      <c r="G80" s="5">
        <v>61.4</v>
      </c>
      <c r="H80" s="5">
        <v>79.1</v>
      </c>
      <c r="I80" s="5">
        <v>61.3</v>
      </c>
      <c r="J80" s="5">
        <v>70.7</v>
      </c>
      <c r="K80" s="5">
        <v>54.8</v>
      </c>
      <c r="L80" s="5">
        <v>57.3</v>
      </c>
      <c r="M80" s="5">
        <v>64.6</v>
      </c>
      <c r="N80" s="5">
        <v>63.8</v>
      </c>
      <c r="O80" s="5">
        <v>66.7</v>
      </c>
      <c r="P80" s="5">
        <v>28</v>
      </c>
      <c r="Q80" s="5">
        <v>66.7</v>
      </c>
      <c r="R80" s="7">
        <v>965</v>
      </c>
      <c r="S80">
        <v>189</v>
      </c>
      <c r="T80" s="6">
        <v>13</v>
      </c>
      <c r="U80" s="6">
        <v>11</v>
      </c>
      <c r="V80" s="6">
        <v>0</v>
      </c>
      <c r="W80" s="6">
        <v>6</v>
      </c>
      <c r="X80" s="6">
        <v>0</v>
      </c>
      <c r="Y80" s="6">
        <v>1</v>
      </c>
      <c r="Z80" s="6">
        <v>1183</v>
      </c>
      <c r="AA80" s="6">
        <v>17</v>
      </c>
      <c r="AB80" s="7">
        <v>17</v>
      </c>
      <c r="AC80" s="7">
        <v>1</v>
      </c>
      <c r="AD80" s="7">
        <v>3</v>
      </c>
      <c r="AE80" s="7">
        <v>0</v>
      </c>
      <c r="AF80" s="7">
        <v>1</v>
      </c>
      <c r="AG80">
        <v>0</v>
      </c>
      <c r="AH80" t="s">
        <v>328</v>
      </c>
      <c r="AI80" s="8" t="s">
        <v>452</v>
      </c>
      <c r="AJ80" s="8">
        <v>58</v>
      </c>
      <c r="AK80">
        <v>0</v>
      </c>
      <c r="AL80">
        <v>0</v>
      </c>
      <c r="AM80">
        <v>1977</v>
      </c>
      <c r="AN80">
        <v>1</v>
      </c>
      <c r="AO80">
        <v>0</v>
      </c>
      <c r="AP80">
        <v>0</v>
      </c>
      <c r="AQ80">
        <v>1</v>
      </c>
      <c r="AR80" t="s">
        <v>267</v>
      </c>
      <c r="AS80">
        <v>0</v>
      </c>
      <c r="AT80">
        <v>0</v>
      </c>
      <c r="AU80">
        <v>1</v>
      </c>
      <c r="AV80">
        <v>1</v>
      </c>
      <c r="AW80">
        <v>0</v>
      </c>
      <c r="AX80">
        <v>26</v>
      </c>
      <c r="AY80">
        <v>0</v>
      </c>
      <c r="AZ80">
        <v>0</v>
      </c>
      <c r="BA80">
        <v>0</v>
      </c>
      <c r="BB80" s="9">
        <v>85.4</v>
      </c>
      <c r="BC80" s="9">
        <v>70</v>
      </c>
      <c r="BD80" s="9">
        <v>75.8</v>
      </c>
      <c r="BE80" s="9">
        <v>63.6</v>
      </c>
      <c r="BF80" s="9">
        <v>70.5</v>
      </c>
      <c r="BG80" s="9">
        <v>73.4</v>
      </c>
      <c r="BH80" s="9">
        <v>84.1</v>
      </c>
      <c r="BI80" s="9">
        <v>60.7</v>
      </c>
      <c r="BJ80" s="9">
        <v>72.2</v>
      </c>
      <c r="BK80" s="9">
        <v>83.4</v>
      </c>
      <c r="BL80" s="9">
        <v>53.8</v>
      </c>
      <c r="BM80" s="9">
        <v>76.3</v>
      </c>
      <c r="BN80" s="9">
        <v>80.4</v>
      </c>
      <c r="BO80" s="9">
        <v>61.7</v>
      </c>
      <c r="BP80" s="9">
        <v>47.3</v>
      </c>
      <c r="BQ80" s="9">
        <v>54.5</v>
      </c>
      <c r="BR80" s="9">
        <v>58.1</v>
      </c>
      <c r="BS80" s="9">
        <v>61.7</v>
      </c>
      <c r="BT80" s="9">
        <v>70.6</v>
      </c>
      <c r="BU80" s="9">
        <v>84.2</v>
      </c>
      <c r="BV80" s="9">
        <v>91.7</v>
      </c>
      <c r="BW80" s="9">
        <v>77.3</v>
      </c>
      <c r="BX80" s="9">
        <v>43.4</v>
      </c>
      <c r="BY80" s="9">
        <v>32.6</v>
      </c>
      <c r="BZ80" s="9">
        <v>62</v>
      </c>
      <c r="CA80" s="9">
        <v>52.7</v>
      </c>
      <c r="CB80" s="9">
        <v>54.4</v>
      </c>
      <c r="CC80" s="9">
        <v>59.1</v>
      </c>
      <c r="CD80" s="9">
        <v>44.8</v>
      </c>
      <c r="CE80" s="9">
        <v>53</v>
      </c>
      <c r="CF80" s="9">
        <v>42.1</v>
      </c>
      <c r="CG80" s="9">
        <v>41</v>
      </c>
      <c r="CH80" s="9">
        <v>77.3</v>
      </c>
      <c r="CI80" s="9">
        <v>65.8</v>
      </c>
      <c r="CJ80" s="9">
        <v>86.3</v>
      </c>
      <c r="CK80" s="9">
        <v>64.5</v>
      </c>
      <c r="CL80" s="9">
        <v>60.7</v>
      </c>
      <c r="CM80" s="9">
        <v>66.1</v>
      </c>
      <c r="CN80" s="9">
        <v>60.3</v>
      </c>
      <c r="CO80" s="9">
        <v>52.4</v>
      </c>
      <c r="CP80" s="9">
        <v>57.6</v>
      </c>
      <c r="CQ80" s="9">
        <v>68.8</v>
      </c>
      <c r="CR80" s="9">
        <v>67.3</v>
      </c>
      <c r="CS80" s="9">
        <v>75.5</v>
      </c>
      <c r="CT80" s="9">
        <v>82.2</v>
      </c>
      <c r="CU80" s="9">
        <v>45.3</v>
      </c>
      <c r="CV80" s="9">
        <v>51.2</v>
      </c>
      <c r="CW80" s="9">
        <v>57.9</v>
      </c>
      <c r="CX80" s="9">
        <v>47.7</v>
      </c>
      <c r="CY80" s="9">
        <v>66.1</v>
      </c>
      <c r="CZ80" s="9">
        <v>65.2</v>
      </c>
      <c r="DA80" s="9">
        <v>53.7</v>
      </c>
      <c r="DB80" s="9">
        <v>54.6</v>
      </c>
      <c r="DC80" s="9">
        <v>61.6</v>
      </c>
      <c r="DD80" s="9">
        <v>55</v>
      </c>
      <c r="DE80" s="9">
        <v>71.9</v>
      </c>
      <c r="DF80" s="9">
        <v>81.6</v>
      </c>
      <c r="DG80" s="9">
        <v>77.5</v>
      </c>
      <c r="DH80" s="9">
        <v>60.2</v>
      </c>
      <c r="DI80" s="9">
        <v>52.9</v>
      </c>
      <c r="DJ80" s="9">
        <v>63</v>
      </c>
      <c r="DK80" s="9">
        <v>50.8</v>
      </c>
      <c r="DL80" s="9">
        <v>41.3</v>
      </c>
      <c r="DM80" s="9">
        <v>60.7</v>
      </c>
      <c r="DN80" s="9">
        <v>71.3</v>
      </c>
      <c r="DO80" s="9">
        <v>63.4</v>
      </c>
      <c r="DP80" s="9">
        <v>59.3</v>
      </c>
      <c r="DQ80" s="9">
        <v>71.1</v>
      </c>
      <c r="DR80" s="9">
        <v>65.6</v>
      </c>
      <c r="DS80" s="9">
        <v>67.8</v>
      </c>
      <c r="DT80" s="9">
        <v>38.5</v>
      </c>
      <c r="DU80" s="9">
        <v>27.8</v>
      </c>
      <c r="DV80" s="9">
        <v>87.2</v>
      </c>
      <c r="DW80" s="9">
        <v>84.7</v>
      </c>
      <c r="DX80" s="9">
        <v>18.2</v>
      </c>
      <c r="DY80" s="9">
        <v>34.2</v>
      </c>
      <c r="DZ80" s="9">
        <v>18.9</v>
      </c>
      <c r="EA80" s="9">
        <v>40.8</v>
      </c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>
        <v>771</v>
      </c>
      <c r="IB80">
        <v>189</v>
      </c>
      <c r="IC80" t="s">
        <v>334</v>
      </c>
      <c r="ID80">
        <v>1</v>
      </c>
      <c r="IE80">
        <v>1</v>
      </c>
      <c r="IF80">
        <v>2</v>
      </c>
      <c r="IG80" t="s">
        <v>267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  <c r="IP80">
        <v>1</v>
      </c>
      <c r="IQ80" s="13">
        <v>2</v>
      </c>
      <c r="IR80">
        <v>0</v>
      </c>
      <c r="IS80">
        <v>0</v>
      </c>
      <c r="IT80">
        <v>0</v>
      </c>
      <c r="IU80">
        <v>1</v>
      </c>
      <c r="IV80">
        <v>1</v>
      </c>
    </row>
    <row r="81" spans="1:256" ht="12.75">
      <c r="A81" t="s">
        <v>348</v>
      </c>
      <c r="B81">
        <v>42</v>
      </c>
      <c r="C81" t="s">
        <v>332</v>
      </c>
      <c r="D81" t="s">
        <v>349</v>
      </c>
      <c r="E81">
        <v>2002</v>
      </c>
      <c r="F81">
        <v>0</v>
      </c>
      <c r="G81" s="5">
        <v>52.719268981529915</v>
      </c>
      <c r="H81" s="5">
        <v>71.51056143803304</v>
      </c>
      <c r="I81" s="5">
        <v>57.79232395380356</v>
      </c>
      <c r="J81" s="5">
        <v>57.465926135525656</v>
      </c>
      <c r="K81" s="5">
        <v>48.16018773999862</v>
      </c>
      <c r="L81" s="5">
        <v>49.454630842043414</v>
      </c>
      <c r="M81" s="5">
        <v>56.68328379469814</v>
      </c>
      <c r="N81" s="5">
        <v>60.53367372156041</v>
      </c>
      <c r="O81" s="5">
        <v>53.23997477215424</v>
      </c>
      <c r="P81" s="5">
        <v>50.661183475749255</v>
      </c>
      <c r="Q81" s="5">
        <v>64.91039247543983</v>
      </c>
      <c r="R81" s="6">
        <v>15133</v>
      </c>
      <c r="S81">
        <v>1638</v>
      </c>
      <c r="T81" s="6">
        <v>0</v>
      </c>
      <c r="U81" s="7">
        <v>4</v>
      </c>
      <c r="V81" s="7">
        <v>0</v>
      </c>
      <c r="W81" s="7">
        <v>0</v>
      </c>
      <c r="X81" s="7">
        <v>0</v>
      </c>
      <c r="Y81" s="7">
        <v>0</v>
      </c>
      <c r="Z81" s="7">
        <v>17367</v>
      </c>
      <c r="AA81" s="7">
        <v>0</v>
      </c>
      <c r="AB81" s="7">
        <v>4</v>
      </c>
      <c r="AC81" s="7">
        <v>1</v>
      </c>
      <c r="AD81" s="7">
        <v>0</v>
      </c>
      <c r="AE81" s="7">
        <v>0</v>
      </c>
      <c r="AF81" s="7">
        <v>0</v>
      </c>
      <c r="AG81">
        <v>0</v>
      </c>
      <c r="AH81" t="s">
        <v>253</v>
      </c>
      <c r="AI81" s="8" t="s">
        <v>453</v>
      </c>
      <c r="AJ81" s="8">
        <v>59</v>
      </c>
      <c r="AK81">
        <v>0</v>
      </c>
      <c r="AL81">
        <v>0</v>
      </c>
      <c r="AM81">
        <v>1991</v>
      </c>
      <c r="AN81">
        <v>1</v>
      </c>
      <c r="AO81">
        <v>0</v>
      </c>
      <c r="AP81">
        <v>0</v>
      </c>
      <c r="AQ81">
        <v>1</v>
      </c>
      <c r="AR81" t="s">
        <v>238</v>
      </c>
      <c r="AS81">
        <v>1</v>
      </c>
      <c r="AT81">
        <v>0</v>
      </c>
      <c r="AU81">
        <v>1</v>
      </c>
      <c r="AV81">
        <v>0</v>
      </c>
      <c r="AW81">
        <v>0</v>
      </c>
      <c r="AX81">
        <v>1</v>
      </c>
      <c r="AY81">
        <v>0</v>
      </c>
      <c r="AZ81">
        <v>0</v>
      </c>
      <c r="BA81">
        <v>0</v>
      </c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>
        <v>59.4</v>
      </c>
      <c r="EC81" s="9">
        <v>64.3</v>
      </c>
      <c r="ED81" s="9">
        <v>59.6</v>
      </c>
      <c r="EE81" s="9">
        <v>53.2</v>
      </c>
      <c r="EF81" s="9">
        <v>89.2</v>
      </c>
      <c r="EG81" s="9">
        <v>52.1</v>
      </c>
      <c r="EH81" s="9">
        <v>65.1</v>
      </c>
      <c r="EI81" s="9">
        <v>46.6</v>
      </c>
      <c r="EJ81" s="9">
        <v>64.1</v>
      </c>
      <c r="EK81" s="9">
        <v>46.1</v>
      </c>
      <c r="EL81" s="9">
        <v>61.2</v>
      </c>
      <c r="EM81" s="9">
        <v>49.9</v>
      </c>
      <c r="EN81" s="9">
        <v>39.3</v>
      </c>
      <c r="EO81" s="9">
        <v>37.3</v>
      </c>
      <c r="EP81" s="9">
        <v>28.5</v>
      </c>
      <c r="EQ81" s="9">
        <v>27.5</v>
      </c>
      <c r="ER81" s="9">
        <v>46.8</v>
      </c>
      <c r="ES81" s="9">
        <v>47.9</v>
      </c>
      <c r="ET81" s="9">
        <v>92.7</v>
      </c>
      <c r="EU81" s="9">
        <v>29.7</v>
      </c>
      <c r="EV81" s="9">
        <v>28</v>
      </c>
      <c r="EW81" s="9">
        <v>45.9</v>
      </c>
      <c r="EX81" s="9">
        <v>35.7</v>
      </c>
      <c r="EY81" s="9">
        <v>35</v>
      </c>
      <c r="EZ81" s="9">
        <v>34.4</v>
      </c>
      <c r="FA81" s="9">
        <v>36.1</v>
      </c>
      <c r="FB81" s="9">
        <v>42</v>
      </c>
      <c r="FC81" s="9">
        <v>75.9</v>
      </c>
      <c r="FD81" s="9">
        <v>81.3</v>
      </c>
      <c r="FE81" s="9">
        <v>77.8</v>
      </c>
      <c r="FF81" s="9">
        <v>49</v>
      </c>
      <c r="FG81" s="9">
        <v>40</v>
      </c>
      <c r="FH81" s="9">
        <v>42.6</v>
      </c>
      <c r="FI81" s="9">
        <v>33.6</v>
      </c>
      <c r="FJ81" s="9">
        <v>63.2</v>
      </c>
      <c r="FK81" s="9">
        <v>36</v>
      </c>
      <c r="FL81" s="9">
        <v>27.6</v>
      </c>
      <c r="FM81" s="9">
        <v>67.6</v>
      </c>
      <c r="FN81" s="9">
        <v>85.3</v>
      </c>
      <c r="FO81" s="9">
        <v>68.5</v>
      </c>
      <c r="FP81" s="9">
        <v>52.8</v>
      </c>
      <c r="FQ81" s="9">
        <v>56.7</v>
      </c>
      <c r="FR81" s="9">
        <v>54.9</v>
      </c>
      <c r="FS81" s="9">
        <v>57.1</v>
      </c>
      <c r="FT81" s="9">
        <v>24.2</v>
      </c>
      <c r="FU81" s="9">
        <v>38.4</v>
      </c>
      <c r="FV81" s="9">
        <v>56.9</v>
      </c>
      <c r="FW81" s="9">
        <v>54.7</v>
      </c>
      <c r="FX81" s="9">
        <v>63.2</v>
      </c>
      <c r="FY81" s="9">
        <v>39.8</v>
      </c>
      <c r="FZ81" s="9">
        <v>70.8</v>
      </c>
      <c r="GA81" s="9">
        <v>45.4</v>
      </c>
      <c r="GB81" s="9">
        <v>68.6</v>
      </c>
      <c r="GC81" s="9">
        <v>48.6</v>
      </c>
      <c r="GD81" s="9">
        <v>61.4</v>
      </c>
      <c r="GE81" s="9">
        <v>63</v>
      </c>
      <c r="GF81" s="9">
        <v>78.2</v>
      </c>
      <c r="GG81" s="9">
        <v>57.2</v>
      </c>
      <c r="GH81" s="9">
        <v>63.7</v>
      </c>
      <c r="GI81" s="9">
        <v>52</v>
      </c>
      <c r="GJ81" s="9">
        <v>70.4</v>
      </c>
      <c r="GK81" s="9">
        <v>33.4</v>
      </c>
      <c r="GL81" s="9">
        <v>48</v>
      </c>
      <c r="GM81" s="9">
        <v>38.1</v>
      </c>
      <c r="GN81" s="9">
        <v>42</v>
      </c>
      <c r="GO81" s="9">
        <v>28.8</v>
      </c>
      <c r="GP81" s="9">
        <v>48</v>
      </c>
      <c r="GQ81" s="9">
        <v>56.1</v>
      </c>
      <c r="GR81" s="9">
        <v>44.3</v>
      </c>
      <c r="GS81" s="9">
        <v>44.3</v>
      </c>
      <c r="GT81" s="9">
        <v>66.4</v>
      </c>
      <c r="GU81" s="9">
        <v>62</v>
      </c>
      <c r="GV81" s="9">
        <v>55.1</v>
      </c>
      <c r="GW81" s="9">
        <v>50.3</v>
      </c>
      <c r="GX81" s="9">
        <v>25.6</v>
      </c>
      <c r="GY81" s="9">
        <v>81</v>
      </c>
      <c r="GZ81" s="9">
        <v>81</v>
      </c>
      <c r="HA81" s="9">
        <v>91.3</v>
      </c>
      <c r="HB81" s="9">
        <v>88.4</v>
      </c>
      <c r="HC81" s="9">
        <v>81.8</v>
      </c>
      <c r="HD81" s="9">
        <v>46.7</v>
      </c>
      <c r="HE81" s="9">
        <v>53.7</v>
      </c>
      <c r="HF81" s="9">
        <v>21.6</v>
      </c>
      <c r="HG81" s="9">
        <v>27.7</v>
      </c>
      <c r="HH81" s="9">
        <v>14.6</v>
      </c>
      <c r="HI81" s="9">
        <v>41.4</v>
      </c>
      <c r="HJ81" s="9">
        <v>54.1</v>
      </c>
      <c r="HK81" s="9">
        <v>44.3</v>
      </c>
      <c r="HL81" s="9">
        <v>9</v>
      </c>
      <c r="HM81" s="9">
        <v>18.3</v>
      </c>
      <c r="HN81" s="9">
        <v>5.5</v>
      </c>
      <c r="HO81" s="9">
        <v>19.8</v>
      </c>
      <c r="HP81" s="9">
        <v>41.9</v>
      </c>
      <c r="HQ81" s="9">
        <v>29.9</v>
      </c>
      <c r="HR81" s="9">
        <v>21.9</v>
      </c>
      <c r="HS81" s="9">
        <v>46.7</v>
      </c>
      <c r="HT81" s="9">
        <v>29.2</v>
      </c>
      <c r="HU81" s="9">
        <v>13.1</v>
      </c>
      <c r="HV81" s="9">
        <v>31.8</v>
      </c>
      <c r="HW81" s="9">
        <v>17.3</v>
      </c>
      <c r="HX81" s="9">
        <v>10.9</v>
      </c>
      <c r="HY81" s="9">
        <v>28.1</v>
      </c>
      <c r="HZ81" s="9">
        <v>7.5</v>
      </c>
      <c r="IA81">
        <v>12760</v>
      </c>
      <c r="IB81">
        <v>1638</v>
      </c>
      <c r="IC81" t="s">
        <v>334</v>
      </c>
      <c r="ID81">
        <v>1</v>
      </c>
      <c r="IE81">
        <v>3</v>
      </c>
      <c r="IF81">
        <v>2</v>
      </c>
      <c r="IG81" t="s">
        <v>238</v>
      </c>
      <c r="IH81">
        <v>0</v>
      </c>
      <c r="II81">
        <v>0</v>
      </c>
      <c r="IJ81">
        <v>1</v>
      </c>
      <c r="IK81">
        <v>0</v>
      </c>
      <c r="IL81">
        <v>0</v>
      </c>
      <c r="IM81">
        <v>0</v>
      </c>
      <c r="IN81">
        <v>0</v>
      </c>
      <c r="IO81">
        <v>0</v>
      </c>
      <c r="IP81">
        <v>0</v>
      </c>
      <c r="IQ81" s="13">
        <v>30</v>
      </c>
      <c r="IR81">
        <v>2</v>
      </c>
      <c r="IS81">
        <v>0</v>
      </c>
      <c r="IT81">
        <v>0</v>
      </c>
      <c r="IU81">
        <v>0</v>
      </c>
      <c r="IV81">
        <v>0</v>
      </c>
    </row>
    <row r="82" spans="1:256" ht="12.75">
      <c r="A82" t="s">
        <v>348</v>
      </c>
      <c r="B82">
        <v>42</v>
      </c>
      <c r="C82" t="s">
        <v>332</v>
      </c>
      <c r="D82" t="s">
        <v>349</v>
      </c>
      <c r="E82">
        <v>2004</v>
      </c>
      <c r="F82">
        <v>0</v>
      </c>
      <c r="G82" s="5"/>
      <c r="H82" s="5">
        <v>78.6</v>
      </c>
      <c r="I82" s="5">
        <v>53.3</v>
      </c>
      <c r="J82" s="5">
        <v>65</v>
      </c>
      <c r="K82" s="5">
        <v>47</v>
      </c>
      <c r="L82" s="5">
        <v>48.9</v>
      </c>
      <c r="M82" s="5">
        <v>59.8</v>
      </c>
      <c r="N82" s="5">
        <v>57.7</v>
      </c>
      <c r="O82" s="5">
        <v>58.7</v>
      </c>
      <c r="P82" s="5">
        <v>29.3</v>
      </c>
      <c r="Q82" s="5">
        <v>60.6</v>
      </c>
      <c r="R82" s="7">
        <v>6675</v>
      </c>
      <c r="S82">
        <v>1479</v>
      </c>
      <c r="T82" s="6">
        <v>0</v>
      </c>
      <c r="U82" s="6">
        <v>5</v>
      </c>
      <c r="V82" s="6">
        <v>0</v>
      </c>
      <c r="W82" s="6">
        <v>0</v>
      </c>
      <c r="X82" s="6">
        <v>0</v>
      </c>
      <c r="Y82" s="6">
        <v>0</v>
      </c>
      <c r="Z82" s="6">
        <v>15133</v>
      </c>
      <c r="AA82" s="6">
        <v>0</v>
      </c>
      <c r="AB82" s="7">
        <v>4</v>
      </c>
      <c r="AC82" s="7">
        <v>0</v>
      </c>
      <c r="AD82" s="7">
        <v>0</v>
      </c>
      <c r="AE82" s="7">
        <v>0</v>
      </c>
      <c r="AF82" s="7">
        <v>0</v>
      </c>
      <c r="AG82">
        <v>0</v>
      </c>
      <c r="AH82" t="s">
        <v>253</v>
      </c>
      <c r="AI82" s="8" t="s">
        <v>453</v>
      </c>
      <c r="AJ82" s="8">
        <v>59</v>
      </c>
      <c r="AK82">
        <v>0</v>
      </c>
      <c r="AL82">
        <v>0</v>
      </c>
      <c r="AM82">
        <v>1991</v>
      </c>
      <c r="AN82">
        <v>1</v>
      </c>
      <c r="AO82">
        <v>0</v>
      </c>
      <c r="AP82">
        <v>0</v>
      </c>
      <c r="AQ82">
        <v>1</v>
      </c>
      <c r="AR82" t="s">
        <v>238</v>
      </c>
      <c r="AS82">
        <v>1</v>
      </c>
      <c r="AT82">
        <v>0</v>
      </c>
      <c r="AU82">
        <v>1</v>
      </c>
      <c r="AV82">
        <v>0</v>
      </c>
      <c r="AW82">
        <v>0</v>
      </c>
      <c r="AX82">
        <v>28</v>
      </c>
      <c r="AY82">
        <v>0</v>
      </c>
      <c r="AZ82">
        <v>0</v>
      </c>
      <c r="BA82">
        <v>0</v>
      </c>
      <c r="BB82" s="9">
        <v>77.3</v>
      </c>
      <c r="BC82" s="9">
        <v>60.2</v>
      </c>
      <c r="BD82" s="9">
        <v>75.7</v>
      </c>
      <c r="BE82" s="9">
        <v>59.2</v>
      </c>
      <c r="BF82" s="9">
        <v>66.1</v>
      </c>
      <c r="BG82" s="9">
        <v>74.4</v>
      </c>
      <c r="BH82" s="9">
        <v>87.9</v>
      </c>
      <c r="BI82" s="9">
        <v>57.3</v>
      </c>
      <c r="BJ82" s="9">
        <v>57.7</v>
      </c>
      <c r="BK82" s="9">
        <v>82.8</v>
      </c>
      <c r="BL82" s="9">
        <v>47.3</v>
      </c>
      <c r="BM82" s="9">
        <v>68.9</v>
      </c>
      <c r="BN82" s="9">
        <v>72.3</v>
      </c>
      <c r="BO82" s="9">
        <v>54</v>
      </c>
      <c r="BP82" s="9">
        <v>36.3</v>
      </c>
      <c r="BQ82" s="9">
        <v>51.7</v>
      </c>
      <c r="BR82" s="9">
        <v>47.2</v>
      </c>
      <c r="BS82" s="9">
        <v>56.6</v>
      </c>
      <c r="BT82" s="9">
        <v>62.5</v>
      </c>
      <c r="BU82" s="9">
        <v>87.8</v>
      </c>
      <c r="BV82" s="9">
        <v>92.7</v>
      </c>
      <c r="BW82" s="9">
        <v>72.7</v>
      </c>
      <c r="BX82" s="9">
        <v>32.9</v>
      </c>
      <c r="BY82" s="9">
        <v>32.3</v>
      </c>
      <c r="BZ82" s="9">
        <v>62.1</v>
      </c>
      <c r="CA82" s="9">
        <v>41</v>
      </c>
      <c r="CB82" s="9">
        <v>42.5</v>
      </c>
      <c r="CC82" s="9">
        <v>46.2</v>
      </c>
      <c r="CD82" s="9">
        <v>40.3</v>
      </c>
      <c r="CE82" s="9">
        <v>47.1</v>
      </c>
      <c r="CF82" s="9">
        <v>38</v>
      </c>
      <c r="CG82" s="9">
        <v>34.5</v>
      </c>
      <c r="CH82" s="9">
        <v>73.5</v>
      </c>
      <c r="CI82" s="9">
        <v>58.5</v>
      </c>
      <c r="CJ82" s="9">
        <v>87.4</v>
      </c>
      <c r="CK82" s="9">
        <v>57</v>
      </c>
      <c r="CL82" s="9">
        <v>57.4</v>
      </c>
      <c r="CM82" s="9">
        <v>58.6</v>
      </c>
      <c r="CN82" s="9">
        <v>51.2</v>
      </c>
      <c r="CO82" s="9">
        <v>41.6</v>
      </c>
      <c r="CP82" s="9">
        <v>46.3</v>
      </c>
      <c r="CQ82" s="9">
        <v>57.7</v>
      </c>
      <c r="CR82" s="9">
        <v>56.3</v>
      </c>
      <c r="CS82" s="9">
        <v>81.9</v>
      </c>
      <c r="CT82" s="9">
        <v>82.3</v>
      </c>
      <c r="CU82" s="9">
        <v>43.4</v>
      </c>
      <c r="CV82" s="9">
        <v>47.5</v>
      </c>
      <c r="CW82" s="9">
        <v>55.7</v>
      </c>
      <c r="CX82" s="9">
        <v>42.4</v>
      </c>
      <c r="CY82" s="9">
        <v>55.2</v>
      </c>
      <c r="CZ82" s="9">
        <v>57.2</v>
      </c>
      <c r="DA82" s="9">
        <v>44.6</v>
      </c>
      <c r="DB82" s="9">
        <v>46.7</v>
      </c>
      <c r="DC82" s="9">
        <v>59.8</v>
      </c>
      <c r="DD82" s="9">
        <v>50.4</v>
      </c>
      <c r="DE82" s="9">
        <v>67.5</v>
      </c>
      <c r="DF82" s="9">
        <v>71.4</v>
      </c>
      <c r="DG82" s="9">
        <v>64.1</v>
      </c>
      <c r="DH82" s="9">
        <v>52.6</v>
      </c>
      <c r="DI82" s="9">
        <v>42.9</v>
      </c>
      <c r="DJ82" s="9">
        <v>52.9</v>
      </c>
      <c r="DK82" s="9">
        <v>43.9</v>
      </c>
      <c r="DL82" s="9">
        <v>40.4</v>
      </c>
      <c r="DM82" s="9">
        <v>56.7</v>
      </c>
      <c r="DN82" s="9">
        <v>69.4</v>
      </c>
      <c r="DO82" s="9">
        <v>66</v>
      </c>
      <c r="DP82" s="9">
        <v>53.9</v>
      </c>
      <c r="DQ82" s="9">
        <v>63.3</v>
      </c>
      <c r="DR82" s="9">
        <v>52.3</v>
      </c>
      <c r="DS82" s="9">
        <v>62.2</v>
      </c>
      <c r="DT82" s="9">
        <v>35.7</v>
      </c>
      <c r="DU82" s="9">
        <v>24.6</v>
      </c>
      <c r="DV82" s="9">
        <v>93.8</v>
      </c>
      <c r="DW82" s="9">
        <v>90.7</v>
      </c>
      <c r="DX82" s="9">
        <v>17.5</v>
      </c>
      <c r="DY82" s="9">
        <v>35</v>
      </c>
      <c r="DZ82" s="9">
        <v>23.7</v>
      </c>
      <c r="EA82" s="9">
        <v>41.1</v>
      </c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>
        <v>12656</v>
      </c>
      <c r="IB82">
        <v>1479</v>
      </c>
      <c r="IC82" t="s">
        <v>334</v>
      </c>
      <c r="ID82">
        <v>1</v>
      </c>
      <c r="IE82">
        <v>3</v>
      </c>
      <c r="IF82">
        <v>2</v>
      </c>
      <c r="IG82" t="s">
        <v>238</v>
      </c>
      <c r="IH82">
        <v>0</v>
      </c>
      <c r="II82">
        <v>0</v>
      </c>
      <c r="IJ82">
        <v>1</v>
      </c>
      <c r="IK82">
        <v>0</v>
      </c>
      <c r="IL82">
        <v>0</v>
      </c>
      <c r="IM82">
        <v>0</v>
      </c>
      <c r="IN82">
        <v>0</v>
      </c>
      <c r="IO82">
        <v>0</v>
      </c>
      <c r="IP82">
        <v>0</v>
      </c>
      <c r="IQ82" s="13">
        <v>30</v>
      </c>
      <c r="IR82">
        <v>2</v>
      </c>
      <c r="IS82">
        <v>0</v>
      </c>
      <c r="IT82">
        <v>0</v>
      </c>
      <c r="IU82">
        <v>0</v>
      </c>
      <c r="IV82">
        <v>0</v>
      </c>
    </row>
    <row r="83" spans="1:256" ht="12.75">
      <c r="A83" t="s">
        <v>350</v>
      </c>
      <c r="B83">
        <v>43</v>
      </c>
      <c r="C83" t="s">
        <v>332</v>
      </c>
      <c r="D83" t="s">
        <v>351</v>
      </c>
      <c r="E83">
        <v>2002</v>
      </c>
      <c r="F83">
        <v>0</v>
      </c>
      <c r="G83" s="5">
        <v>58.98376839618278</v>
      </c>
      <c r="H83" s="5">
        <v>68.63283797235648</v>
      </c>
      <c r="I83" s="5">
        <v>60.53298706697457</v>
      </c>
      <c r="J83" s="5">
        <v>63.95979864094119</v>
      </c>
      <c r="K83" s="5">
        <v>47.530454715510714</v>
      </c>
      <c r="L83" s="5">
        <v>53.756717248000434</v>
      </c>
      <c r="M83" s="5">
        <v>59.50180823088887</v>
      </c>
      <c r="N83" s="5">
        <v>63.525682832180976</v>
      </c>
      <c r="O83" s="5">
        <v>64.3216191254194</v>
      </c>
      <c r="P83" s="5">
        <v>54.792199552251105</v>
      </c>
      <c r="Q83" s="5">
        <v>66.25121256684834</v>
      </c>
      <c r="R83" s="6">
        <v>14835</v>
      </c>
      <c r="S83">
        <v>1591</v>
      </c>
      <c r="T83" s="6">
        <v>0</v>
      </c>
      <c r="U83" s="7">
        <v>22</v>
      </c>
      <c r="V83" s="7">
        <v>0</v>
      </c>
      <c r="W83" s="7">
        <v>0</v>
      </c>
      <c r="X83" s="7">
        <v>0</v>
      </c>
      <c r="Y83" s="7">
        <v>0</v>
      </c>
      <c r="Z83" s="7">
        <v>16967</v>
      </c>
      <c r="AA83" s="7">
        <v>0</v>
      </c>
      <c r="AB83" s="7">
        <v>22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t="s">
        <v>328</v>
      </c>
      <c r="AI83" s="8" t="s">
        <v>454</v>
      </c>
      <c r="AJ83" s="8">
        <v>60</v>
      </c>
      <c r="AK83">
        <v>0</v>
      </c>
      <c r="AL83">
        <v>0</v>
      </c>
      <c r="AM83">
        <v>1991</v>
      </c>
      <c r="AN83">
        <v>1</v>
      </c>
      <c r="AO83">
        <v>0</v>
      </c>
      <c r="AP83">
        <v>0</v>
      </c>
      <c r="AQ83">
        <v>0</v>
      </c>
      <c r="AR83" t="s">
        <v>267</v>
      </c>
      <c r="AS83">
        <v>0</v>
      </c>
      <c r="AT83">
        <v>1</v>
      </c>
      <c r="AU83">
        <v>1</v>
      </c>
      <c r="AV83">
        <v>0</v>
      </c>
      <c r="AW83">
        <v>0</v>
      </c>
      <c r="AX83">
        <v>39</v>
      </c>
      <c r="AY83">
        <v>0</v>
      </c>
      <c r="AZ83">
        <v>0</v>
      </c>
      <c r="BA83">
        <v>0</v>
      </c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>
        <v>60.9</v>
      </c>
      <c r="EC83" s="9">
        <v>72.5</v>
      </c>
      <c r="ED83" s="9">
        <v>59</v>
      </c>
      <c r="EE83" s="9">
        <v>65.8</v>
      </c>
      <c r="EF83" s="9">
        <v>84.7</v>
      </c>
      <c r="EG83" s="9">
        <v>55.4</v>
      </c>
      <c r="EH83" s="9">
        <v>71.2</v>
      </c>
      <c r="EI83" s="9">
        <v>52.8</v>
      </c>
      <c r="EJ83" s="9">
        <v>73.2</v>
      </c>
      <c r="EK83" s="9">
        <v>65.3</v>
      </c>
      <c r="EL83" s="9">
        <v>56.5</v>
      </c>
      <c r="EM83" s="9">
        <v>64.2</v>
      </c>
      <c r="EN83" s="9">
        <v>50.8</v>
      </c>
      <c r="EO83" s="9">
        <v>55.7</v>
      </c>
      <c r="EP83" s="9">
        <v>31.1</v>
      </c>
      <c r="EQ83" s="9">
        <v>26.7</v>
      </c>
      <c r="ER83" s="9">
        <v>51.9</v>
      </c>
      <c r="ES83" s="9">
        <v>57.1</v>
      </c>
      <c r="ET83" s="9">
        <v>88.2</v>
      </c>
      <c r="EU83" s="9">
        <v>32.7</v>
      </c>
      <c r="EV83" s="9">
        <v>37</v>
      </c>
      <c r="EW83" s="9">
        <v>54</v>
      </c>
      <c r="EX83" s="9">
        <v>40.3</v>
      </c>
      <c r="EY83" s="9">
        <v>39.4</v>
      </c>
      <c r="EZ83" s="9">
        <v>37.5</v>
      </c>
      <c r="FA83" s="9">
        <v>38.1</v>
      </c>
      <c r="FB83" s="9">
        <v>47.4</v>
      </c>
      <c r="FC83" s="9">
        <v>75.2</v>
      </c>
      <c r="FD83" s="9">
        <v>75.4</v>
      </c>
      <c r="FE83" s="9">
        <v>63.6</v>
      </c>
      <c r="FF83" s="9">
        <v>42.9</v>
      </c>
      <c r="FG83" s="9">
        <v>36.3</v>
      </c>
      <c r="FH83" s="9">
        <v>43.6</v>
      </c>
      <c r="FI83" s="9">
        <v>31.4</v>
      </c>
      <c r="FJ83" s="9">
        <v>60.6</v>
      </c>
      <c r="FK83" s="9">
        <v>28.9</v>
      </c>
      <c r="FL83" s="9">
        <v>20.1</v>
      </c>
      <c r="FM83" s="9">
        <v>70.9</v>
      </c>
      <c r="FN83" s="9">
        <v>82.2</v>
      </c>
      <c r="FO83" s="9">
        <v>68.4</v>
      </c>
      <c r="FP83" s="9">
        <v>52.3</v>
      </c>
      <c r="FQ83" s="9">
        <v>52.7</v>
      </c>
      <c r="FR83" s="9">
        <v>61.4</v>
      </c>
      <c r="FS83" s="9">
        <v>66</v>
      </c>
      <c r="FT83" s="9">
        <v>65.3</v>
      </c>
      <c r="FU83" s="9">
        <v>46.4</v>
      </c>
      <c r="FV83" s="9">
        <v>55.9</v>
      </c>
      <c r="FW83" s="9">
        <v>59</v>
      </c>
      <c r="FX83" s="9">
        <v>71.2</v>
      </c>
      <c r="FY83" s="9">
        <v>45.5</v>
      </c>
      <c r="FZ83" s="9">
        <v>82.4</v>
      </c>
      <c r="GA83" s="9">
        <v>49.8</v>
      </c>
      <c r="GB83" s="9">
        <v>67.9</v>
      </c>
      <c r="GC83" s="9">
        <v>52.5</v>
      </c>
      <c r="GD83" s="9">
        <v>57.2</v>
      </c>
      <c r="GE83" s="9">
        <v>65.4</v>
      </c>
      <c r="GF83" s="9">
        <v>75.2</v>
      </c>
      <c r="GG83" s="9">
        <v>60.6</v>
      </c>
      <c r="GH83" s="9">
        <v>71.6</v>
      </c>
      <c r="GI83" s="9">
        <v>57.9</v>
      </c>
      <c r="GJ83" s="9">
        <v>81.4</v>
      </c>
      <c r="GK83" s="9">
        <v>47.3</v>
      </c>
      <c r="GL83" s="9">
        <v>49.3</v>
      </c>
      <c r="GM83" s="9">
        <v>41.3</v>
      </c>
      <c r="GN83" s="9">
        <v>44.1</v>
      </c>
      <c r="GO83" s="9">
        <v>29.5</v>
      </c>
      <c r="GP83" s="9">
        <v>47.9</v>
      </c>
      <c r="GQ83" s="9">
        <v>64</v>
      </c>
      <c r="GR83" s="9">
        <v>50.9</v>
      </c>
      <c r="GS83" s="9">
        <v>50.9</v>
      </c>
      <c r="GT83" s="9">
        <v>68.6</v>
      </c>
      <c r="GU83" s="9">
        <v>66.2</v>
      </c>
      <c r="GV83" s="9">
        <v>56.1</v>
      </c>
      <c r="GW83" s="9">
        <v>51.9</v>
      </c>
      <c r="GX83" s="9">
        <v>22.4</v>
      </c>
      <c r="GY83" s="9">
        <v>87.8</v>
      </c>
      <c r="GZ83" s="9">
        <v>87.8</v>
      </c>
      <c r="HA83" s="9">
        <v>94.4</v>
      </c>
      <c r="HB83" s="9">
        <v>87.2</v>
      </c>
      <c r="HC83" s="9">
        <v>78.7</v>
      </c>
      <c r="HD83" s="9">
        <v>37.9</v>
      </c>
      <c r="HE83" s="9">
        <v>46.3</v>
      </c>
      <c r="HF83" s="9">
        <v>17.4</v>
      </c>
      <c r="HG83" s="9">
        <v>38.6</v>
      </c>
      <c r="HH83" s="9">
        <v>16.6</v>
      </c>
      <c r="HI83" s="9">
        <v>77</v>
      </c>
      <c r="HJ83" s="9">
        <v>75.6</v>
      </c>
      <c r="HK83" s="9">
        <v>85.5</v>
      </c>
      <c r="HL83" s="9">
        <v>8.2</v>
      </c>
      <c r="HM83" s="9">
        <v>15.7</v>
      </c>
      <c r="HN83" s="9">
        <v>15.1</v>
      </c>
      <c r="HO83" s="9">
        <v>31</v>
      </c>
      <c r="HP83" s="9">
        <v>28.4</v>
      </c>
      <c r="HQ83" s="9">
        <v>79.4</v>
      </c>
      <c r="HR83" s="9">
        <v>38.3</v>
      </c>
      <c r="HS83" s="9">
        <v>39.6</v>
      </c>
      <c r="HT83" s="9">
        <v>63.9</v>
      </c>
      <c r="HU83" s="9">
        <v>18.1</v>
      </c>
      <c r="HV83" s="9">
        <v>19.4</v>
      </c>
      <c r="HW83" s="9">
        <v>27.6</v>
      </c>
      <c r="HX83" s="9">
        <v>12.1</v>
      </c>
      <c r="HY83" s="9">
        <v>23.6</v>
      </c>
      <c r="HZ83" s="9">
        <v>11</v>
      </c>
      <c r="IA83">
        <v>12352</v>
      </c>
      <c r="IB83">
        <v>1591</v>
      </c>
      <c r="IC83" t="s">
        <v>334</v>
      </c>
      <c r="ID83">
        <v>0</v>
      </c>
      <c r="IE83">
        <v>0</v>
      </c>
      <c r="IF83">
        <v>0</v>
      </c>
      <c r="IG83" s="8" t="s">
        <v>267</v>
      </c>
      <c r="IH83" s="8">
        <v>0</v>
      </c>
      <c r="II83" s="8">
        <v>0</v>
      </c>
      <c r="IJ83" s="8">
        <v>0</v>
      </c>
      <c r="IK83" s="8">
        <v>0</v>
      </c>
      <c r="IL83" s="8">
        <v>0</v>
      </c>
      <c r="IM83" s="8">
        <v>0</v>
      </c>
      <c r="IN83" s="8">
        <v>0</v>
      </c>
      <c r="IO83">
        <v>0</v>
      </c>
      <c r="IP83">
        <v>0</v>
      </c>
      <c r="IQ83" s="13">
        <v>0</v>
      </c>
      <c r="IR83">
        <v>0</v>
      </c>
      <c r="IS83">
        <v>0</v>
      </c>
      <c r="IT83">
        <v>0</v>
      </c>
      <c r="IU83">
        <v>0</v>
      </c>
      <c r="IV83">
        <v>0</v>
      </c>
    </row>
    <row r="84" spans="1:256" ht="12.75">
      <c r="A84" t="s">
        <v>350</v>
      </c>
      <c r="B84">
        <v>43</v>
      </c>
      <c r="C84" t="s">
        <v>332</v>
      </c>
      <c r="D84" t="s">
        <v>351</v>
      </c>
      <c r="E84">
        <v>2004</v>
      </c>
      <c r="F84">
        <v>0</v>
      </c>
      <c r="G84" s="5"/>
      <c r="H84" s="5">
        <v>71.7</v>
      </c>
      <c r="I84" s="5">
        <v>54.4</v>
      </c>
      <c r="J84" s="5">
        <v>69.2</v>
      </c>
      <c r="K84" s="5">
        <v>41.9</v>
      </c>
      <c r="L84" s="5">
        <v>46.8</v>
      </c>
      <c r="M84" s="5">
        <v>62.2</v>
      </c>
      <c r="N84" s="5">
        <v>57.4</v>
      </c>
      <c r="O84" s="5">
        <v>65</v>
      </c>
      <c r="P84" s="5">
        <v>38.9</v>
      </c>
      <c r="Q84" s="5">
        <v>62.7</v>
      </c>
      <c r="R84" s="7">
        <v>12960</v>
      </c>
      <c r="S84">
        <v>1435</v>
      </c>
      <c r="T84" s="6">
        <v>0</v>
      </c>
      <c r="U84" s="6">
        <v>20</v>
      </c>
      <c r="V84" s="6">
        <v>0</v>
      </c>
      <c r="W84" s="6">
        <v>1</v>
      </c>
      <c r="X84" s="6">
        <v>0</v>
      </c>
      <c r="Y84" s="6">
        <v>0</v>
      </c>
      <c r="Z84" s="6">
        <v>14835</v>
      </c>
      <c r="AA84" s="6">
        <v>0</v>
      </c>
      <c r="AB84" s="7">
        <v>22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t="s">
        <v>253</v>
      </c>
      <c r="AI84" s="8" t="s">
        <v>455</v>
      </c>
      <c r="AJ84" s="8">
        <v>61</v>
      </c>
      <c r="AK84">
        <v>0</v>
      </c>
      <c r="AL84">
        <v>0</v>
      </c>
      <c r="AM84">
        <v>1991</v>
      </c>
      <c r="AN84">
        <v>1</v>
      </c>
      <c r="AO84">
        <v>0</v>
      </c>
      <c r="AP84">
        <v>0</v>
      </c>
      <c r="AQ84">
        <v>0</v>
      </c>
      <c r="AR84" t="s">
        <v>237</v>
      </c>
      <c r="AS84">
        <v>1</v>
      </c>
      <c r="AT84">
        <v>1</v>
      </c>
      <c r="AU84">
        <v>1</v>
      </c>
      <c r="AV84">
        <v>0</v>
      </c>
      <c r="AW84">
        <v>0</v>
      </c>
      <c r="AX84">
        <v>6</v>
      </c>
      <c r="AY84">
        <v>0</v>
      </c>
      <c r="AZ84">
        <v>0</v>
      </c>
      <c r="BA84">
        <v>0</v>
      </c>
      <c r="BB84" s="9">
        <v>85.1</v>
      </c>
      <c r="BC84" s="9">
        <v>63.7</v>
      </c>
      <c r="BD84" s="9">
        <v>70.4</v>
      </c>
      <c r="BE84" s="9">
        <v>61.1</v>
      </c>
      <c r="BF84" s="9">
        <v>62.6</v>
      </c>
      <c r="BG84" s="9">
        <v>66.8</v>
      </c>
      <c r="BH84" s="9">
        <v>76.1</v>
      </c>
      <c r="BI84" s="9">
        <v>57.4</v>
      </c>
      <c r="BJ84" s="9">
        <v>62.4</v>
      </c>
      <c r="BK84" s="9">
        <v>85.7</v>
      </c>
      <c r="BL84" s="9">
        <v>51.1</v>
      </c>
      <c r="BM84" s="9">
        <v>71.3</v>
      </c>
      <c r="BN84" s="9">
        <v>80.1</v>
      </c>
      <c r="BO84" s="9">
        <v>55.7</v>
      </c>
      <c r="BP84" s="9">
        <v>36</v>
      </c>
      <c r="BQ84" s="9">
        <v>50.1</v>
      </c>
      <c r="BR84" s="9">
        <v>54.6</v>
      </c>
      <c r="BS84" s="9">
        <v>60.4</v>
      </c>
      <c r="BT84" s="9">
        <v>57.9</v>
      </c>
      <c r="BU84" s="9">
        <v>79.3</v>
      </c>
      <c r="BV84" s="9">
        <v>87.3</v>
      </c>
      <c r="BW84" s="9">
        <v>65.6</v>
      </c>
      <c r="BX84" s="9">
        <v>26.9</v>
      </c>
      <c r="BY84" s="9">
        <v>24.3</v>
      </c>
      <c r="BZ84" s="9">
        <v>54.5</v>
      </c>
      <c r="CA84" s="9">
        <v>38.5</v>
      </c>
      <c r="CB84" s="9">
        <v>41.9</v>
      </c>
      <c r="CC84" s="9">
        <v>43.5</v>
      </c>
      <c r="CD84" s="9">
        <v>36.2</v>
      </c>
      <c r="CE84" s="9">
        <v>43.6</v>
      </c>
      <c r="CF84" s="9">
        <v>31.5</v>
      </c>
      <c r="CG84" s="9">
        <v>29.9</v>
      </c>
      <c r="CH84" s="9">
        <v>64.1</v>
      </c>
      <c r="CI84" s="9">
        <v>54.2</v>
      </c>
      <c r="CJ84" s="9">
        <v>80.4</v>
      </c>
      <c r="CK84" s="9">
        <v>53.8</v>
      </c>
      <c r="CL84" s="9">
        <v>57.7</v>
      </c>
      <c r="CM84" s="9">
        <v>60.7</v>
      </c>
      <c r="CN84" s="9">
        <v>46.2</v>
      </c>
      <c r="CO84" s="9">
        <v>37.1</v>
      </c>
      <c r="CP84" s="9">
        <v>41.1</v>
      </c>
      <c r="CQ84" s="9">
        <v>58.8</v>
      </c>
      <c r="CR84" s="9">
        <v>60.1</v>
      </c>
      <c r="CS84" s="9">
        <v>78.9</v>
      </c>
      <c r="CT84" s="9">
        <v>76.3</v>
      </c>
      <c r="CU84" s="9">
        <v>35.2</v>
      </c>
      <c r="CV84" s="9">
        <v>41.4</v>
      </c>
      <c r="CW84" s="9">
        <v>52.5</v>
      </c>
      <c r="CX84" s="9">
        <v>40</v>
      </c>
      <c r="CY84" s="9">
        <v>55.8</v>
      </c>
      <c r="CZ84" s="9">
        <v>67.8</v>
      </c>
      <c r="DA84" s="9">
        <v>81.4</v>
      </c>
      <c r="DB84" s="9">
        <v>62.8</v>
      </c>
      <c r="DC84" s="9">
        <v>59.6</v>
      </c>
      <c r="DD84" s="9">
        <v>51.5</v>
      </c>
      <c r="DE84" s="9">
        <v>70.9</v>
      </c>
      <c r="DF84" s="9">
        <v>87.2</v>
      </c>
      <c r="DG84" s="9">
        <v>77.9</v>
      </c>
      <c r="DH84" s="9">
        <v>47.4</v>
      </c>
      <c r="DI84" s="9">
        <v>41.4</v>
      </c>
      <c r="DJ84" s="9">
        <v>48.7</v>
      </c>
      <c r="DK84" s="9">
        <v>39.6</v>
      </c>
      <c r="DL84" s="9">
        <v>32.1</v>
      </c>
      <c r="DM84" s="9">
        <v>54.5</v>
      </c>
      <c r="DN84" s="9">
        <v>63.2</v>
      </c>
      <c r="DO84" s="9">
        <v>64.8</v>
      </c>
      <c r="DP84" s="9">
        <v>53.3</v>
      </c>
      <c r="DQ84" s="9">
        <v>67.2</v>
      </c>
      <c r="DR84" s="9">
        <v>56.1</v>
      </c>
      <c r="DS84" s="9">
        <v>67.1</v>
      </c>
      <c r="DT84" s="9">
        <v>33.5</v>
      </c>
      <c r="DU84" s="9">
        <v>27.8</v>
      </c>
      <c r="DV84" s="9">
        <v>92.9</v>
      </c>
      <c r="DW84" s="9">
        <v>90.5</v>
      </c>
      <c r="DX84" s="9">
        <v>14.5</v>
      </c>
      <c r="DY84" s="9">
        <v>40.6</v>
      </c>
      <c r="DZ84" s="9">
        <v>23.6</v>
      </c>
      <c r="EA84" s="9">
        <v>76.7</v>
      </c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>
        <v>11228</v>
      </c>
      <c r="IB84">
        <v>1435</v>
      </c>
      <c r="IC84" t="s">
        <v>334</v>
      </c>
      <c r="ID84">
        <v>0</v>
      </c>
      <c r="IE84">
        <v>0</v>
      </c>
      <c r="IF84">
        <v>0</v>
      </c>
      <c r="IH84" s="8"/>
      <c r="II84" s="8"/>
      <c r="IJ84" s="8"/>
      <c r="IK84" s="8"/>
      <c r="IL84" s="8"/>
      <c r="IM84" s="8"/>
      <c r="IN84" s="8"/>
      <c r="IP84">
        <v>0</v>
      </c>
      <c r="IQ84" s="13">
        <v>0</v>
      </c>
      <c r="IR84">
        <v>0</v>
      </c>
      <c r="IS84">
        <v>0</v>
      </c>
      <c r="IT84">
        <v>0</v>
      </c>
      <c r="IU84">
        <v>1</v>
      </c>
      <c r="IV84">
        <v>1</v>
      </c>
    </row>
    <row r="85" spans="1:256" ht="12.75">
      <c r="A85" t="s">
        <v>352</v>
      </c>
      <c r="B85">
        <v>44</v>
      </c>
      <c r="C85" t="s">
        <v>332</v>
      </c>
      <c r="D85" t="s">
        <v>353</v>
      </c>
      <c r="E85">
        <v>2002</v>
      </c>
      <c r="F85">
        <v>0</v>
      </c>
      <c r="G85" s="5">
        <v>53.641514316162514</v>
      </c>
      <c r="H85" s="5">
        <v>66.84119828810655</v>
      </c>
      <c r="I85" s="5">
        <v>55.327711352518094</v>
      </c>
      <c r="J85" s="5">
        <v>62.81063702725663</v>
      </c>
      <c r="K85" s="5">
        <v>41.483508074887865</v>
      </c>
      <c r="L85" s="5">
        <v>51.16980193755461</v>
      </c>
      <c r="M85" s="5">
        <v>58.10222958340255</v>
      </c>
      <c r="N85" s="5">
        <v>61.12262655817699</v>
      </c>
      <c r="O85" s="5">
        <v>57.37878782055944</v>
      </c>
      <c r="P85" s="5">
        <v>52.7001078683588</v>
      </c>
      <c r="Q85" s="5">
        <v>59.13411918641483</v>
      </c>
      <c r="R85" s="6">
        <v>11370</v>
      </c>
      <c r="S85">
        <v>808</v>
      </c>
      <c r="T85" s="6">
        <v>0</v>
      </c>
      <c r="U85" s="7">
        <v>9</v>
      </c>
      <c r="V85" s="7">
        <v>0</v>
      </c>
      <c r="W85" s="7">
        <v>6</v>
      </c>
      <c r="X85" s="7">
        <v>0</v>
      </c>
      <c r="Y85" s="7">
        <v>0</v>
      </c>
      <c r="Z85" s="7"/>
      <c r="AA85" s="7"/>
      <c r="AB85" s="7"/>
      <c r="AC85" s="7"/>
      <c r="AD85" s="7"/>
      <c r="AE85" s="7"/>
      <c r="AG85">
        <v>0</v>
      </c>
      <c r="AH85" t="s">
        <v>253</v>
      </c>
      <c r="AI85" s="8" t="s">
        <v>456</v>
      </c>
      <c r="AJ85" s="8">
        <v>62</v>
      </c>
      <c r="AK85">
        <v>0</v>
      </c>
      <c r="AL85">
        <v>0</v>
      </c>
      <c r="AM85">
        <v>1990</v>
      </c>
      <c r="AN85">
        <v>1</v>
      </c>
      <c r="AO85">
        <v>0</v>
      </c>
      <c r="AP85">
        <v>0</v>
      </c>
      <c r="AQ85">
        <v>1</v>
      </c>
      <c r="AR85" t="s">
        <v>237</v>
      </c>
      <c r="AS85">
        <v>1</v>
      </c>
      <c r="AT85">
        <v>0</v>
      </c>
      <c r="AU85">
        <v>1</v>
      </c>
      <c r="AV85">
        <v>0</v>
      </c>
      <c r="AW85">
        <v>0</v>
      </c>
      <c r="AX85">
        <v>19</v>
      </c>
      <c r="AY85">
        <v>0</v>
      </c>
      <c r="AZ85">
        <v>0</v>
      </c>
      <c r="BA85">
        <v>0</v>
      </c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>
        <v>60.4</v>
      </c>
      <c r="EC85" s="9">
        <v>74.6</v>
      </c>
      <c r="ED85" s="9">
        <v>48.9</v>
      </c>
      <c r="EE85" s="9">
        <v>70.5</v>
      </c>
      <c r="EF85" s="9">
        <v>84.9</v>
      </c>
      <c r="EG85" s="9">
        <v>48.8</v>
      </c>
      <c r="EH85" s="9">
        <v>62.4</v>
      </c>
      <c r="EI85" s="9">
        <v>35.8</v>
      </c>
      <c r="EJ85" s="9">
        <v>74</v>
      </c>
      <c r="EK85" s="9">
        <v>58.3</v>
      </c>
      <c r="EL85" s="9">
        <v>53.9</v>
      </c>
      <c r="EM85" s="9">
        <v>60.4</v>
      </c>
      <c r="EN85" s="9">
        <v>43.8</v>
      </c>
      <c r="EO85" s="9">
        <v>33.4</v>
      </c>
      <c r="EP85" s="9">
        <v>15.3</v>
      </c>
      <c r="EQ85" s="9">
        <v>24.5</v>
      </c>
      <c r="ER85" s="9">
        <v>44.9</v>
      </c>
      <c r="ES85" s="9">
        <v>50.4</v>
      </c>
      <c r="ET85" s="9">
        <v>85.3</v>
      </c>
      <c r="EU85" s="9">
        <v>25</v>
      </c>
      <c r="EV85" s="9">
        <v>30.5</v>
      </c>
      <c r="EW85" s="9">
        <v>43.1</v>
      </c>
      <c r="EX85" s="9">
        <v>30.4</v>
      </c>
      <c r="EY85" s="9">
        <v>38.8</v>
      </c>
      <c r="EZ85" s="9">
        <v>30.5</v>
      </c>
      <c r="FA85" s="9">
        <v>33.9</v>
      </c>
      <c r="FB85" s="9">
        <v>49.1</v>
      </c>
      <c r="FC85" s="9">
        <v>76.5</v>
      </c>
      <c r="FD85" s="9">
        <v>82.3</v>
      </c>
      <c r="FE85" s="9">
        <v>72.3</v>
      </c>
      <c r="FF85" s="9">
        <v>31.5</v>
      </c>
      <c r="FG85" s="9">
        <v>23.8</v>
      </c>
      <c r="FH85" s="9">
        <v>28.4</v>
      </c>
      <c r="FI85" s="9">
        <v>22.8</v>
      </c>
      <c r="FJ85" s="9">
        <v>54.1</v>
      </c>
      <c r="FK85" s="9">
        <v>15.1</v>
      </c>
      <c r="FL85" s="9">
        <v>15.5</v>
      </c>
      <c r="FM85" s="9">
        <v>57</v>
      </c>
      <c r="FN85" s="9">
        <v>75.7</v>
      </c>
      <c r="FO85" s="9">
        <v>68.7</v>
      </c>
      <c r="FP85" s="9">
        <v>50.6</v>
      </c>
      <c r="FQ85" s="9">
        <v>46.8</v>
      </c>
      <c r="FR85" s="9">
        <v>55.5</v>
      </c>
      <c r="FS85" s="9">
        <v>53.3</v>
      </c>
      <c r="FT85" s="9">
        <v>83.1</v>
      </c>
      <c r="FU85" s="9">
        <v>60.6</v>
      </c>
      <c r="FV85" s="9">
        <v>37.3</v>
      </c>
      <c r="FW85" s="9">
        <v>54.1</v>
      </c>
      <c r="FX85" s="9">
        <v>67.3</v>
      </c>
      <c r="FY85" s="9">
        <v>47</v>
      </c>
      <c r="FZ85" s="9">
        <v>77</v>
      </c>
      <c r="GA85" s="9">
        <v>44.5</v>
      </c>
      <c r="GB85" s="9">
        <v>66.6</v>
      </c>
      <c r="GC85" s="9">
        <v>46.3</v>
      </c>
      <c r="GD85" s="9">
        <v>54.7</v>
      </c>
      <c r="GE85" s="9">
        <v>59.5</v>
      </c>
      <c r="GF85" s="9">
        <v>74.2</v>
      </c>
      <c r="GG85" s="9">
        <v>47.3</v>
      </c>
      <c r="GH85" s="9">
        <v>53.4</v>
      </c>
      <c r="GI85" s="9">
        <v>53.3</v>
      </c>
      <c r="GJ85" s="9">
        <v>73</v>
      </c>
      <c r="GK85" s="9">
        <v>33.8</v>
      </c>
      <c r="GL85" s="9">
        <v>44.7</v>
      </c>
      <c r="GM85" s="9">
        <v>42.9</v>
      </c>
      <c r="GN85" s="9">
        <v>32.9</v>
      </c>
      <c r="GO85" s="9">
        <v>20.2</v>
      </c>
      <c r="GP85" s="9">
        <v>44</v>
      </c>
      <c r="GQ85" s="9">
        <v>56</v>
      </c>
      <c r="GR85" s="9">
        <v>39.7</v>
      </c>
      <c r="GS85" s="9">
        <v>39.7</v>
      </c>
      <c r="GT85" s="9">
        <v>56</v>
      </c>
      <c r="GU85" s="9">
        <v>57.3</v>
      </c>
      <c r="GV85" s="9">
        <v>52.4</v>
      </c>
      <c r="GW85" s="9">
        <v>44.4</v>
      </c>
      <c r="GX85" s="9">
        <v>17.4</v>
      </c>
      <c r="GY85" s="9">
        <v>80.8</v>
      </c>
      <c r="GZ85" s="9">
        <v>80.8</v>
      </c>
      <c r="HA85" s="9">
        <v>90.7</v>
      </c>
      <c r="HB85" s="9">
        <v>86</v>
      </c>
      <c r="HC85" s="9">
        <v>72.7</v>
      </c>
      <c r="HD85" s="9">
        <v>36.1</v>
      </c>
      <c r="HE85" s="9">
        <v>43.8</v>
      </c>
      <c r="HF85" s="9">
        <v>12.5</v>
      </c>
      <c r="HG85" s="9">
        <v>36.5</v>
      </c>
      <c r="HH85" s="9">
        <v>12.7</v>
      </c>
      <c r="HI85" s="9">
        <v>77.8</v>
      </c>
      <c r="HJ85" s="9">
        <v>74.7</v>
      </c>
      <c r="HK85" s="9">
        <v>89.5</v>
      </c>
      <c r="HL85" s="9">
        <v>5.9</v>
      </c>
      <c r="HM85" s="9">
        <v>12.8</v>
      </c>
      <c r="HN85" s="9">
        <v>4.3</v>
      </c>
      <c r="HO85" s="9">
        <v>26</v>
      </c>
      <c r="HP85" s="9">
        <v>20.6</v>
      </c>
      <c r="HQ85" s="9">
        <v>84.6</v>
      </c>
      <c r="HR85" s="9">
        <v>27.4</v>
      </c>
      <c r="HS85" s="9">
        <v>41.4</v>
      </c>
      <c r="HT85" s="9">
        <v>43.3</v>
      </c>
      <c r="HU85" s="9">
        <v>13.2</v>
      </c>
      <c r="HV85" s="9">
        <v>15</v>
      </c>
      <c r="HW85" s="9">
        <v>19.6</v>
      </c>
      <c r="HX85" s="9">
        <v>9.9</v>
      </c>
      <c r="HY85" s="9">
        <v>19.7</v>
      </c>
      <c r="HZ85" s="9">
        <v>10.8</v>
      </c>
      <c r="IA85">
        <v>10283</v>
      </c>
      <c r="IB85">
        <v>808</v>
      </c>
      <c r="IC85" t="s">
        <v>334</v>
      </c>
      <c r="ID85">
        <v>1</v>
      </c>
      <c r="IE85">
        <v>1</v>
      </c>
      <c r="IF85">
        <v>3</v>
      </c>
      <c r="IG85" t="s">
        <v>238</v>
      </c>
      <c r="IH85">
        <v>0</v>
      </c>
      <c r="II85">
        <v>0</v>
      </c>
      <c r="IJ85">
        <v>1</v>
      </c>
      <c r="IK85">
        <v>0</v>
      </c>
      <c r="IL85">
        <v>0</v>
      </c>
      <c r="IM85">
        <v>0</v>
      </c>
      <c r="IN85">
        <v>0</v>
      </c>
      <c r="IO85">
        <v>0</v>
      </c>
      <c r="IP85">
        <v>1</v>
      </c>
      <c r="IQ85" s="13">
        <v>30</v>
      </c>
      <c r="IR85">
        <v>1</v>
      </c>
      <c r="IS85">
        <v>0</v>
      </c>
      <c r="IT85">
        <v>0</v>
      </c>
      <c r="IU85">
        <v>0</v>
      </c>
      <c r="IV85">
        <v>0</v>
      </c>
    </row>
    <row r="86" spans="1:256" ht="12.75">
      <c r="A86" t="s">
        <v>352</v>
      </c>
      <c r="B86">
        <v>44</v>
      </c>
      <c r="C86" t="s">
        <v>332</v>
      </c>
      <c r="D86" t="s">
        <v>353</v>
      </c>
      <c r="E86">
        <v>2004</v>
      </c>
      <c r="F86">
        <v>0</v>
      </c>
      <c r="G86" s="5"/>
      <c r="H86" s="5">
        <v>70.2</v>
      </c>
      <c r="I86" s="5">
        <v>48.2</v>
      </c>
      <c r="J86" s="5">
        <v>66.7</v>
      </c>
      <c r="K86" s="5">
        <v>40.8</v>
      </c>
      <c r="L86" s="5">
        <v>45.9</v>
      </c>
      <c r="M86" s="5">
        <v>58.4</v>
      </c>
      <c r="N86" s="5">
        <v>55.4</v>
      </c>
      <c r="O86" s="5">
        <v>57.1</v>
      </c>
      <c r="P86" s="5">
        <v>42.5</v>
      </c>
      <c r="Q86" s="5">
        <v>57.4</v>
      </c>
      <c r="R86" s="7">
        <v>10817</v>
      </c>
      <c r="S86">
        <v>835</v>
      </c>
      <c r="T86" s="6">
        <v>0</v>
      </c>
      <c r="U86" s="6">
        <v>9</v>
      </c>
      <c r="V86" s="6">
        <v>0</v>
      </c>
      <c r="W86" s="6">
        <v>0</v>
      </c>
      <c r="X86" s="6">
        <v>0</v>
      </c>
      <c r="Y86" s="6">
        <v>0</v>
      </c>
      <c r="Z86" s="6">
        <v>11370</v>
      </c>
      <c r="AA86" s="6">
        <v>0</v>
      </c>
      <c r="AB86" s="7">
        <v>9</v>
      </c>
      <c r="AC86" s="7">
        <v>0</v>
      </c>
      <c r="AD86" s="7">
        <v>6</v>
      </c>
      <c r="AE86" s="7">
        <v>0</v>
      </c>
      <c r="AF86" s="7">
        <v>0</v>
      </c>
      <c r="AG86">
        <v>0</v>
      </c>
      <c r="AH86" t="s">
        <v>253</v>
      </c>
      <c r="AI86" s="8" t="s">
        <v>457</v>
      </c>
      <c r="AJ86" s="8">
        <v>63</v>
      </c>
      <c r="AK86">
        <v>0</v>
      </c>
      <c r="AL86">
        <v>0</v>
      </c>
      <c r="AM86">
        <v>1990</v>
      </c>
      <c r="AN86">
        <v>1</v>
      </c>
      <c r="AO86">
        <v>0</v>
      </c>
      <c r="AP86">
        <v>0</v>
      </c>
      <c r="AQ86">
        <v>1</v>
      </c>
      <c r="AR86" t="s">
        <v>237</v>
      </c>
      <c r="AX86">
        <v>12</v>
      </c>
      <c r="AY86">
        <v>0</v>
      </c>
      <c r="AZ86">
        <v>0</v>
      </c>
      <c r="BA86">
        <v>0</v>
      </c>
      <c r="BB86" s="9">
        <v>82.1</v>
      </c>
      <c r="BC86" s="9">
        <v>55.8</v>
      </c>
      <c r="BD86" s="9">
        <v>68.7</v>
      </c>
      <c r="BE86" s="9">
        <v>51</v>
      </c>
      <c r="BF86" s="9">
        <v>59.2</v>
      </c>
      <c r="BG86" s="9">
        <v>62</v>
      </c>
      <c r="BH86" s="9">
        <v>78.4</v>
      </c>
      <c r="BI86" s="9">
        <v>52.7</v>
      </c>
      <c r="BJ86" s="9">
        <v>58.5</v>
      </c>
      <c r="BK86" s="9">
        <v>76</v>
      </c>
      <c r="BL86" s="9">
        <v>44.9</v>
      </c>
      <c r="BM86" s="9">
        <v>63.7</v>
      </c>
      <c r="BN86" s="9">
        <v>74.5</v>
      </c>
      <c r="BO86" s="9">
        <v>52.2</v>
      </c>
      <c r="BP86" s="9">
        <v>29.3</v>
      </c>
      <c r="BQ86" s="9">
        <v>37.3</v>
      </c>
      <c r="BR86" s="9">
        <v>41.2</v>
      </c>
      <c r="BS86" s="9">
        <v>55.6</v>
      </c>
      <c r="BT86" s="9">
        <v>53.8</v>
      </c>
      <c r="BU86" s="9">
        <v>79.7</v>
      </c>
      <c r="BV86" s="9">
        <v>87.8</v>
      </c>
      <c r="BW86" s="9">
        <v>74.4</v>
      </c>
      <c r="BX86" s="9">
        <v>29.2</v>
      </c>
      <c r="BY86" s="9">
        <v>20.5</v>
      </c>
      <c r="BZ86" s="9">
        <v>55.8</v>
      </c>
      <c r="CA86" s="9">
        <v>41</v>
      </c>
      <c r="CB86" s="9">
        <v>42.7</v>
      </c>
      <c r="CC86" s="9">
        <v>42</v>
      </c>
      <c r="CD86" s="9">
        <v>33.3</v>
      </c>
      <c r="CE86" s="9">
        <v>37.9</v>
      </c>
      <c r="CF86" s="9">
        <v>28.9</v>
      </c>
      <c r="CG86" s="9">
        <v>28.3</v>
      </c>
      <c r="CH86" s="9">
        <v>60.1</v>
      </c>
      <c r="CI86" s="9">
        <v>51.1</v>
      </c>
      <c r="CJ86" s="9">
        <v>76.2</v>
      </c>
      <c r="CK86" s="9">
        <v>51</v>
      </c>
      <c r="CL86" s="9">
        <v>56.5</v>
      </c>
      <c r="CM86" s="9">
        <v>58.6</v>
      </c>
      <c r="CN86" s="9">
        <v>41.8</v>
      </c>
      <c r="CO86" s="9">
        <v>29.7</v>
      </c>
      <c r="CP86" s="9">
        <v>44.9</v>
      </c>
      <c r="CQ86" s="9">
        <v>59</v>
      </c>
      <c r="CR86" s="9">
        <v>62.4</v>
      </c>
      <c r="CS86" s="9">
        <v>78.8</v>
      </c>
      <c r="CT86" s="9">
        <v>81.1</v>
      </c>
      <c r="CU86" s="9">
        <v>33.6</v>
      </c>
      <c r="CV86" s="9">
        <v>43.3</v>
      </c>
      <c r="CW86" s="9">
        <v>55.7</v>
      </c>
      <c r="CX86" s="9">
        <v>42.6</v>
      </c>
      <c r="CY86" s="9">
        <v>51.5</v>
      </c>
      <c r="CZ86" s="9">
        <v>64.7</v>
      </c>
      <c r="DA86" s="9">
        <v>86.2</v>
      </c>
      <c r="DB86" s="9">
        <v>58.1</v>
      </c>
      <c r="DC86" s="9">
        <v>56.5</v>
      </c>
      <c r="DD86" s="9">
        <v>50.1</v>
      </c>
      <c r="DE86" s="9">
        <v>67.9</v>
      </c>
      <c r="DF86" s="9">
        <v>90.9</v>
      </c>
      <c r="DG86" s="9">
        <v>81.9</v>
      </c>
      <c r="DH86" s="9">
        <v>49.1</v>
      </c>
      <c r="DI86" s="9">
        <v>44.1</v>
      </c>
      <c r="DJ86" s="9">
        <v>47.3</v>
      </c>
      <c r="DK86" s="9">
        <v>35.7</v>
      </c>
      <c r="DL86" s="9">
        <v>31.3</v>
      </c>
      <c r="DM86" s="9">
        <v>52.8</v>
      </c>
      <c r="DN86" s="9">
        <v>63.2</v>
      </c>
      <c r="DO86" s="9">
        <v>57.5</v>
      </c>
      <c r="DP86" s="9">
        <v>48.5</v>
      </c>
      <c r="DQ86" s="9">
        <v>65.8</v>
      </c>
      <c r="DR86" s="9">
        <v>49</v>
      </c>
      <c r="DS86" s="9">
        <v>58.2</v>
      </c>
      <c r="DT86" s="9">
        <v>28.4</v>
      </c>
      <c r="DU86" s="9">
        <v>28.4</v>
      </c>
      <c r="DV86" s="9">
        <v>93.6</v>
      </c>
      <c r="DW86" s="9">
        <v>89.9</v>
      </c>
      <c r="DX86" s="9">
        <v>12.8</v>
      </c>
      <c r="DY86" s="9">
        <v>40.8</v>
      </c>
      <c r="DZ86" s="9">
        <v>33.4</v>
      </c>
      <c r="EA86" s="9">
        <v>83.1</v>
      </c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>
        <v>10060</v>
      </c>
      <c r="IB86">
        <v>835</v>
      </c>
      <c r="IC86" t="s">
        <v>334</v>
      </c>
      <c r="ID86">
        <v>1</v>
      </c>
      <c r="IE86">
        <v>3</v>
      </c>
      <c r="IF86">
        <v>1</v>
      </c>
      <c r="IG86" t="s">
        <v>238</v>
      </c>
      <c r="IH86">
        <v>1</v>
      </c>
      <c r="II86">
        <v>0</v>
      </c>
      <c r="IJ86">
        <v>1</v>
      </c>
      <c r="IK86">
        <v>0</v>
      </c>
      <c r="IL86">
        <v>0</v>
      </c>
      <c r="IM86">
        <v>0</v>
      </c>
      <c r="IN86">
        <v>0</v>
      </c>
      <c r="IO86">
        <v>0</v>
      </c>
      <c r="IP86">
        <v>0</v>
      </c>
      <c r="IQ86" s="13">
        <v>29</v>
      </c>
      <c r="IR86">
        <v>2</v>
      </c>
      <c r="IS86">
        <v>0</v>
      </c>
      <c r="IT86">
        <v>0</v>
      </c>
      <c r="IU86">
        <v>0</v>
      </c>
      <c r="IV86">
        <v>0</v>
      </c>
    </row>
    <row r="87" spans="1:256" ht="12.75">
      <c r="A87" t="s">
        <v>354</v>
      </c>
      <c r="B87">
        <v>45</v>
      </c>
      <c r="C87" t="s">
        <v>332</v>
      </c>
      <c r="D87" t="s">
        <v>281</v>
      </c>
      <c r="E87">
        <v>2002</v>
      </c>
      <c r="F87">
        <v>0</v>
      </c>
      <c r="G87" s="5">
        <v>63.5764533992899</v>
      </c>
      <c r="H87" s="5">
        <v>70.90029913648442</v>
      </c>
      <c r="I87" s="5">
        <v>64.7807858334602</v>
      </c>
      <c r="J87" s="5">
        <v>67.01395426955338</v>
      </c>
      <c r="K87" s="5">
        <v>56.533104669395556</v>
      </c>
      <c r="L87" s="5">
        <v>57.988919888797376</v>
      </c>
      <c r="M87" s="5">
        <v>65.01818204148715</v>
      </c>
      <c r="N87" s="5">
        <v>67.68358871782117</v>
      </c>
      <c r="O87" s="5">
        <v>68.51465550287321</v>
      </c>
      <c r="P87" s="5">
        <v>51.75354423390752</v>
      </c>
      <c r="Q87" s="5">
        <v>71.59623886737671</v>
      </c>
      <c r="R87" s="7"/>
      <c r="T87" s="7"/>
      <c r="U87" s="7"/>
      <c r="V87" s="7"/>
      <c r="W87" s="7"/>
      <c r="X87" s="7"/>
      <c r="Y87">
        <v>1</v>
      </c>
      <c r="Z87" s="7"/>
      <c r="AA87" s="7"/>
      <c r="AB87" s="7"/>
      <c r="AC87" s="7"/>
      <c r="AD87" s="7"/>
      <c r="AE87" s="7"/>
      <c r="AG87">
        <v>0</v>
      </c>
      <c r="AH87" t="s">
        <v>282</v>
      </c>
      <c r="AI87" s="8" t="s">
        <v>446</v>
      </c>
      <c r="AJ87" s="8">
        <v>52</v>
      </c>
      <c r="AK87">
        <v>0</v>
      </c>
      <c r="AL87">
        <v>1</v>
      </c>
      <c r="AN87">
        <v>1</v>
      </c>
      <c r="AO87">
        <v>0</v>
      </c>
      <c r="AP87">
        <v>0</v>
      </c>
      <c r="AQ87">
        <v>1</v>
      </c>
      <c r="AR87" t="s">
        <v>267</v>
      </c>
      <c r="AS87">
        <v>1</v>
      </c>
      <c r="AT87">
        <v>1</v>
      </c>
      <c r="AU87">
        <v>1</v>
      </c>
      <c r="AV87">
        <v>1</v>
      </c>
      <c r="AW87">
        <v>1</v>
      </c>
      <c r="AX87">
        <v>19</v>
      </c>
      <c r="AY87">
        <v>1</v>
      </c>
      <c r="AZ87">
        <v>1</v>
      </c>
      <c r="BA87">
        <v>0</v>
      </c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C87" t="s">
        <v>334</v>
      </c>
      <c r="ID87">
        <v>1</v>
      </c>
      <c r="IE87">
        <v>2</v>
      </c>
      <c r="IF87">
        <v>2</v>
      </c>
      <c r="IG87" t="s">
        <v>267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  <c r="IP87">
        <v>0</v>
      </c>
      <c r="IQ87" s="13">
        <v>21</v>
      </c>
      <c r="IR87">
        <v>0</v>
      </c>
      <c r="IS87">
        <v>1</v>
      </c>
      <c r="IT87">
        <v>1</v>
      </c>
      <c r="IU87">
        <v>1</v>
      </c>
      <c r="IV87">
        <v>3</v>
      </c>
    </row>
    <row r="88" spans="1:256" ht="12.75">
      <c r="A88" t="s">
        <v>354</v>
      </c>
      <c r="B88">
        <v>45</v>
      </c>
      <c r="C88" t="s">
        <v>332</v>
      </c>
      <c r="D88" t="s">
        <v>281</v>
      </c>
      <c r="E88">
        <v>2004</v>
      </c>
      <c r="F88">
        <v>0</v>
      </c>
      <c r="G88" s="5">
        <v>63.3</v>
      </c>
      <c r="H88" s="5">
        <v>75.4</v>
      </c>
      <c r="I88" s="5">
        <v>62.2</v>
      </c>
      <c r="J88" s="5">
        <v>73.3</v>
      </c>
      <c r="K88" s="5">
        <v>50.8</v>
      </c>
      <c r="L88" s="5">
        <v>55.9</v>
      </c>
      <c r="M88" s="5">
        <v>64.3</v>
      </c>
      <c r="N88" s="5">
        <v>63.3</v>
      </c>
      <c r="O88" s="5">
        <v>68.2</v>
      </c>
      <c r="P88" s="5">
        <v>30.1</v>
      </c>
      <c r="Q88" s="5">
        <v>67.9</v>
      </c>
      <c r="R88" s="7">
        <v>5757</v>
      </c>
      <c r="T88" s="7"/>
      <c r="U88" s="7"/>
      <c r="V88" s="7"/>
      <c r="W88" s="7"/>
      <c r="X88" s="7"/>
      <c r="Y88">
        <v>1</v>
      </c>
      <c r="Z88" s="7"/>
      <c r="AA88" s="7"/>
      <c r="AB88" s="7"/>
      <c r="AC88" s="7"/>
      <c r="AD88" s="7"/>
      <c r="AE88" s="7"/>
      <c r="AG88">
        <v>0</v>
      </c>
      <c r="AH88" t="s">
        <v>282</v>
      </c>
      <c r="AI88" s="8" t="s">
        <v>446</v>
      </c>
      <c r="AJ88" s="8">
        <v>52</v>
      </c>
      <c r="AK88">
        <v>0</v>
      </c>
      <c r="AL88">
        <v>1</v>
      </c>
      <c r="AN88">
        <v>1</v>
      </c>
      <c r="AO88">
        <v>0</v>
      </c>
      <c r="AP88">
        <v>0</v>
      </c>
      <c r="AQ88">
        <v>1</v>
      </c>
      <c r="AR88" t="s">
        <v>267</v>
      </c>
      <c r="AS88">
        <v>1</v>
      </c>
      <c r="AT88">
        <v>1</v>
      </c>
      <c r="AU88">
        <v>1</v>
      </c>
      <c r="AV88">
        <v>1</v>
      </c>
      <c r="AW88">
        <v>1</v>
      </c>
      <c r="AX88">
        <v>46</v>
      </c>
      <c r="AY88">
        <v>1</v>
      </c>
      <c r="AZ88">
        <v>1</v>
      </c>
      <c r="BA88">
        <v>0</v>
      </c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C88" t="s">
        <v>334</v>
      </c>
      <c r="ID88">
        <v>1</v>
      </c>
      <c r="IE88">
        <v>2</v>
      </c>
      <c r="IF88">
        <v>2</v>
      </c>
      <c r="IG88" t="s">
        <v>267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  <c r="IP88">
        <v>0</v>
      </c>
      <c r="IQ88" s="13">
        <v>21</v>
      </c>
      <c r="IR88">
        <v>0</v>
      </c>
      <c r="IS88">
        <v>1</v>
      </c>
      <c r="IT88">
        <v>1</v>
      </c>
      <c r="IU88">
        <v>1</v>
      </c>
      <c r="IV88">
        <v>3</v>
      </c>
    </row>
    <row r="89" spans="1:256" ht="12.75">
      <c r="A89" t="s">
        <v>355</v>
      </c>
      <c r="B89">
        <v>46</v>
      </c>
      <c r="C89" t="s">
        <v>356</v>
      </c>
      <c r="D89" t="s">
        <v>357</v>
      </c>
      <c r="E89">
        <v>2002</v>
      </c>
      <c r="F89">
        <v>1</v>
      </c>
      <c r="G89" s="5">
        <v>59.38762277826106</v>
      </c>
      <c r="H89" s="5">
        <v>71.32503036042552</v>
      </c>
      <c r="I89" s="5">
        <v>57.148380644077804</v>
      </c>
      <c r="J89" s="5">
        <v>64.00471292714047</v>
      </c>
      <c r="K89" s="5">
        <v>45.691066326198694</v>
      </c>
      <c r="L89" s="5">
        <v>51.587413686291676</v>
      </c>
      <c r="M89" s="5">
        <v>57.77408813158307</v>
      </c>
      <c r="N89" s="5">
        <v>60.14641853891319</v>
      </c>
      <c r="O89" s="5">
        <v>62.74310499622057</v>
      </c>
      <c r="P89" s="5">
        <v>51.04597940032954</v>
      </c>
      <c r="Q89" s="5">
        <v>63.437837704812736</v>
      </c>
      <c r="R89" s="7">
        <v>13403</v>
      </c>
      <c r="T89" s="7">
        <v>0</v>
      </c>
      <c r="U89" s="7">
        <v>14</v>
      </c>
      <c r="V89" s="7">
        <v>0</v>
      </c>
      <c r="W89" s="7">
        <v>0</v>
      </c>
      <c r="X89" s="7">
        <v>1</v>
      </c>
      <c r="Y89" s="7">
        <v>0</v>
      </c>
      <c r="Z89" s="7">
        <v>14412</v>
      </c>
      <c r="AA89" s="7">
        <v>0</v>
      </c>
      <c r="AB89" s="7">
        <v>13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t="s">
        <v>282</v>
      </c>
      <c r="AI89" s="8" t="s">
        <v>458</v>
      </c>
      <c r="AJ89" s="8">
        <v>64</v>
      </c>
      <c r="AK89">
        <v>0</v>
      </c>
      <c r="AL89">
        <v>0</v>
      </c>
      <c r="AM89">
        <v>1798</v>
      </c>
      <c r="AN89">
        <v>1</v>
      </c>
      <c r="AO89">
        <v>0</v>
      </c>
      <c r="AP89">
        <v>0</v>
      </c>
      <c r="AQ89">
        <v>1</v>
      </c>
      <c r="AR89" t="s">
        <v>303</v>
      </c>
      <c r="AS89">
        <v>1</v>
      </c>
      <c r="AT89">
        <v>0</v>
      </c>
      <c r="AU89">
        <v>1</v>
      </c>
      <c r="AV89">
        <v>0</v>
      </c>
      <c r="AW89">
        <v>0</v>
      </c>
      <c r="AX89">
        <v>38</v>
      </c>
      <c r="AY89">
        <v>0</v>
      </c>
      <c r="AZ89">
        <v>0</v>
      </c>
      <c r="BA89">
        <v>1</v>
      </c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>
        <v>53.5</v>
      </c>
      <c r="EC89" s="9">
        <v>55.2</v>
      </c>
      <c r="ED89" s="9">
        <v>53</v>
      </c>
      <c r="EE89" s="9">
        <v>54.4</v>
      </c>
      <c r="EF89" s="9">
        <v>84.5</v>
      </c>
      <c r="EG89" s="9">
        <v>47.5</v>
      </c>
      <c r="EH89" s="9">
        <v>69.8</v>
      </c>
      <c r="EI89" s="9">
        <v>50.5</v>
      </c>
      <c r="EJ89" s="9">
        <v>74.4</v>
      </c>
      <c r="EK89" s="9">
        <v>64.7</v>
      </c>
      <c r="EL89" s="9">
        <v>62</v>
      </c>
      <c r="EM89" s="9">
        <v>62.2</v>
      </c>
      <c r="EN89" s="9">
        <v>50.9</v>
      </c>
      <c r="EO89" s="9">
        <v>45.7</v>
      </c>
      <c r="EP89" s="9">
        <v>32.5</v>
      </c>
      <c r="EQ89" s="9">
        <v>27.3</v>
      </c>
      <c r="ER89" s="9">
        <v>49.6</v>
      </c>
      <c r="ES89" s="9">
        <v>50.4</v>
      </c>
      <c r="ET89" s="9">
        <v>88.8</v>
      </c>
      <c r="EU89" s="9">
        <v>32.2</v>
      </c>
      <c r="EV89" s="9">
        <v>30.7</v>
      </c>
      <c r="EW89" s="9">
        <v>43.9</v>
      </c>
      <c r="EX89" s="9">
        <v>40</v>
      </c>
      <c r="EY89" s="9">
        <v>39.6</v>
      </c>
      <c r="EZ89" s="9">
        <v>33.9</v>
      </c>
      <c r="FA89" s="9">
        <v>35.8</v>
      </c>
      <c r="FB89" s="9">
        <v>43.4</v>
      </c>
      <c r="FC89" s="9">
        <v>71.8</v>
      </c>
      <c r="FD89" s="9">
        <v>80.3</v>
      </c>
      <c r="FE89" s="9">
        <v>67.3</v>
      </c>
      <c r="FF89" s="9">
        <v>41.5</v>
      </c>
      <c r="FG89" s="9">
        <v>32.2</v>
      </c>
      <c r="FH89" s="9">
        <v>35.3</v>
      </c>
      <c r="FI89" s="9">
        <v>30.8</v>
      </c>
      <c r="FJ89" s="9">
        <v>60.5</v>
      </c>
      <c r="FK89" s="9">
        <v>25.5</v>
      </c>
      <c r="FL89" s="9">
        <v>22.9</v>
      </c>
      <c r="FM89" s="9">
        <v>63.8</v>
      </c>
      <c r="FN89" s="9">
        <v>78.4</v>
      </c>
      <c r="FO89" s="9">
        <v>60.7</v>
      </c>
      <c r="FP89" s="9">
        <v>52.8</v>
      </c>
      <c r="FQ89" s="9">
        <v>48.7</v>
      </c>
      <c r="FR89" s="9">
        <v>47.8</v>
      </c>
      <c r="FS89" s="9">
        <v>59.1</v>
      </c>
      <c r="FT89" s="9">
        <v>44.5</v>
      </c>
      <c r="FU89" s="9">
        <v>43.7</v>
      </c>
      <c r="FV89" s="9">
        <v>51</v>
      </c>
      <c r="FW89" s="9">
        <v>51.5</v>
      </c>
      <c r="FX89" s="9">
        <v>72</v>
      </c>
      <c r="FY89" s="9">
        <v>46</v>
      </c>
      <c r="FZ89" s="9">
        <v>80</v>
      </c>
      <c r="GA89" s="9">
        <v>52.3</v>
      </c>
      <c r="GB89" s="9">
        <v>66.9</v>
      </c>
      <c r="GC89" s="9">
        <v>55.8</v>
      </c>
      <c r="GD89" s="9">
        <v>63</v>
      </c>
      <c r="GE89" s="9">
        <v>67.9</v>
      </c>
      <c r="GF89" s="9">
        <v>81.6</v>
      </c>
      <c r="GG89" s="9">
        <v>57.1</v>
      </c>
      <c r="GH89" s="9">
        <v>61.1</v>
      </c>
      <c r="GI89" s="9">
        <v>53.7</v>
      </c>
      <c r="GJ89" s="9">
        <v>76.8</v>
      </c>
      <c r="GK89" s="9">
        <v>45.7</v>
      </c>
      <c r="GL89" s="9">
        <v>52</v>
      </c>
      <c r="GM89" s="9">
        <v>36.8</v>
      </c>
      <c r="GN89" s="9">
        <v>40.9</v>
      </c>
      <c r="GO89" s="9">
        <v>27.5</v>
      </c>
      <c r="GP89" s="9">
        <v>48</v>
      </c>
      <c r="GQ89" s="9">
        <v>65.1</v>
      </c>
      <c r="GR89" s="9">
        <v>49.9</v>
      </c>
      <c r="GS89" s="9">
        <v>49.9</v>
      </c>
      <c r="GT89" s="9">
        <v>65.9</v>
      </c>
      <c r="GU89" s="9">
        <v>63.3</v>
      </c>
      <c r="GV89" s="9">
        <v>55.6</v>
      </c>
      <c r="GW89" s="9">
        <v>50.3</v>
      </c>
      <c r="GX89" s="9">
        <v>21.4</v>
      </c>
      <c r="GY89" s="9">
        <v>82.7</v>
      </c>
      <c r="GZ89" s="9">
        <v>82.7</v>
      </c>
      <c r="HA89" s="9">
        <v>89.8</v>
      </c>
      <c r="HB89" s="9">
        <v>86.6</v>
      </c>
      <c r="HC89" s="9">
        <v>79.8</v>
      </c>
      <c r="HD89" s="9">
        <v>42.9</v>
      </c>
      <c r="HE89" s="9">
        <v>48.5</v>
      </c>
      <c r="HF89" s="9">
        <v>15.3</v>
      </c>
      <c r="HG89" s="9">
        <v>29.2</v>
      </c>
      <c r="HH89" s="9">
        <v>13.9</v>
      </c>
      <c r="HI89" s="9">
        <v>53.1</v>
      </c>
      <c r="HJ89" s="9">
        <v>59.3</v>
      </c>
      <c r="HK89" s="9">
        <v>59.9</v>
      </c>
      <c r="HL89" s="9">
        <v>8.3</v>
      </c>
      <c r="HM89" s="9">
        <v>17.5</v>
      </c>
      <c r="HN89" s="9">
        <v>6.9</v>
      </c>
      <c r="HO89" s="9">
        <v>21.5</v>
      </c>
      <c r="HP89" s="9">
        <v>32.8</v>
      </c>
      <c r="HQ89" s="9">
        <v>41.5</v>
      </c>
      <c r="HR89" s="9">
        <v>28.4</v>
      </c>
      <c r="HS89" s="9">
        <v>46.5</v>
      </c>
      <c r="HT89" s="9">
        <v>50</v>
      </c>
      <c r="HU89" s="9">
        <v>14.3</v>
      </c>
      <c r="HV89" s="9">
        <v>21.6</v>
      </c>
      <c r="HW89" s="9">
        <v>19</v>
      </c>
      <c r="HX89" s="9">
        <v>9</v>
      </c>
      <c r="HY89" s="9">
        <v>21.5</v>
      </c>
      <c r="HZ89" s="9">
        <v>6</v>
      </c>
      <c r="IC89" t="s">
        <v>358</v>
      </c>
      <c r="ID89" s="8">
        <v>1</v>
      </c>
      <c r="IE89" s="8">
        <v>2</v>
      </c>
      <c r="IF89" s="8">
        <v>2</v>
      </c>
      <c r="IG89" s="8" t="s">
        <v>267</v>
      </c>
      <c r="IH89" s="8">
        <v>0</v>
      </c>
      <c r="II89" s="8">
        <v>0</v>
      </c>
      <c r="IJ89" s="8">
        <v>0</v>
      </c>
      <c r="IK89" s="8">
        <v>0</v>
      </c>
      <c r="IL89" s="8">
        <v>0</v>
      </c>
      <c r="IM89" s="8">
        <v>0</v>
      </c>
      <c r="IN89" s="8">
        <v>0</v>
      </c>
      <c r="IO89">
        <v>0</v>
      </c>
      <c r="IP89" s="8">
        <v>1</v>
      </c>
      <c r="IQ89" s="13">
        <f>1999-1967</f>
        <v>32</v>
      </c>
      <c r="IR89" s="8">
        <v>4</v>
      </c>
      <c r="IS89" s="8">
        <v>0</v>
      </c>
      <c r="IT89" s="8">
        <v>0</v>
      </c>
      <c r="IU89" s="8">
        <v>1</v>
      </c>
      <c r="IV89">
        <v>1</v>
      </c>
    </row>
    <row r="90" spans="1:256" ht="12.75">
      <c r="A90" t="s">
        <v>355</v>
      </c>
      <c r="B90">
        <v>46</v>
      </c>
      <c r="C90" t="s">
        <v>356</v>
      </c>
      <c r="D90" t="s">
        <v>357</v>
      </c>
      <c r="E90">
        <v>2004</v>
      </c>
      <c r="F90">
        <v>1</v>
      </c>
      <c r="G90" s="5">
        <v>63.1</v>
      </c>
      <c r="H90" s="5">
        <v>79</v>
      </c>
      <c r="I90" s="5">
        <v>56.3</v>
      </c>
      <c r="J90" s="5">
        <v>70.5</v>
      </c>
      <c r="K90" s="5">
        <v>41.4</v>
      </c>
      <c r="L90" s="5">
        <v>52</v>
      </c>
      <c r="M90" s="5">
        <v>58.2</v>
      </c>
      <c r="N90" s="5">
        <v>55</v>
      </c>
      <c r="O90" s="5">
        <v>64.2</v>
      </c>
      <c r="P90" s="5">
        <v>29</v>
      </c>
      <c r="Q90" s="5">
        <v>61.4</v>
      </c>
      <c r="R90" s="7">
        <v>12413</v>
      </c>
      <c r="T90" s="6">
        <v>0</v>
      </c>
      <c r="U90" s="6">
        <v>13</v>
      </c>
      <c r="V90" s="6">
        <v>0</v>
      </c>
      <c r="W90" s="6">
        <v>1</v>
      </c>
      <c r="X90" s="6">
        <v>0</v>
      </c>
      <c r="Y90" s="6">
        <v>0</v>
      </c>
      <c r="Z90" s="7">
        <v>13403</v>
      </c>
      <c r="AA90" s="7">
        <v>0</v>
      </c>
      <c r="AB90" s="7">
        <v>14</v>
      </c>
      <c r="AC90" s="7">
        <v>0</v>
      </c>
      <c r="AD90" s="7">
        <v>0</v>
      </c>
      <c r="AE90" s="7">
        <v>1</v>
      </c>
      <c r="AF90" s="7">
        <v>0</v>
      </c>
      <c r="AG90" s="7">
        <v>0</v>
      </c>
      <c r="AH90" t="s">
        <v>282</v>
      </c>
      <c r="AI90" s="8" t="s">
        <v>459</v>
      </c>
      <c r="AJ90" s="8">
        <v>65</v>
      </c>
      <c r="AK90">
        <v>0</v>
      </c>
      <c r="AL90">
        <v>0</v>
      </c>
      <c r="AM90">
        <v>1798</v>
      </c>
      <c r="AN90">
        <v>1</v>
      </c>
      <c r="AO90">
        <v>0</v>
      </c>
      <c r="AP90">
        <v>0</v>
      </c>
      <c r="AQ90">
        <v>1</v>
      </c>
      <c r="AR90" t="s">
        <v>359</v>
      </c>
      <c r="AS90">
        <v>1</v>
      </c>
      <c r="AT90">
        <v>0</v>
      </c>
      <c r="AU90">
        <v>1</v>
      </c>
      <c r="AV90">
        <v>0</v>
      </c>
      <c r="AW90">
        <v>0</v>
      </c>
      <c r="AX90">
        <v>23</v>
      </c>
      <c r="AY90">
        <v>0</v>
      </c>
      <c r="AZ90">
        <v>0</v>
      </c>
      <c r="BA90">
        <v>0</v>
      </c>
      <c r="BB90" s="9">
        <v>87.2</v>
      </c>
      <c r="BC90" s="9">
        <v>62.8</v>
      </c>
      <c r="BD90" s="9">
        <v>74.9</v>
      </c>
      <c r="BE90" s="9">
        <v>61.2</v>
      </c>
      <c r="BF90" s="9">
        <v>69.3</v>
      </c>
      <c r="BG90" s="9">
        <v>74.1</v>
      </c>
      <c r="BH90" s="9">
        <v>88.5</v>
      </c>
      <c r="BI90" s="9">
        <v>66.5</v>
      </c>
      <c r="BJ90" s="9">
        <v>65.8</v>
      </c>
      <c r="BK90" s="9">
        <v>86.6</v>
      </c>
      <c r="BL90" s="9">
        <v>57.6</v>
      </c>
      <c r="BM90" s="9">
        <v>74</v>
      </c>
      <c r="BN90" s="9">
        <v>79.7</v>
      </c>
      <c r="BO90" s="9">
        <v>59.8</v>
      </c>
      <c r="BP90" s="9">
        <v>44.4</v>
      </c>
      <c r="BQ90" s="9">
        <v>52.9</v>
      </c>
      <c r="BR90" s="9">
        <v>49.2</v>
      </c>
      <c r="BS90" s="9">
        <v>63.6</v>
      </c>
      <c r="BT90" s="9">
        <v>65.6</v>
      </c>
      <c r="BU90" s="9">
        <v>84.9</v>
      </c>
      <c r="BV90" s="9">
        <v>91.8</v>
      </c>
      <c r="BW90" s="9">
        <v>68.3</v>
      </c>
      <c r="BX90" s="9">
        <v>30.4</v>
      </c>
      <c r="BY90" s="9">
        <v>29.6</v>
      </c>
      <c r="BZ90" s="9">
        <v>53.2</v>
      </c>
      <c r="CA90" s="9">
        <v>46</v>
      </c>
      <c r="CB90" s="9">
        <v>38.8</v>
      </c>
      <c r="CC90" s="9">
        <v>41.3</v>
      </c>
      <c r="CD90" s="9">
        <v>34.6</v>
      </c>
      <c r="CE90" s="9">
        <v>38</v>
      </c>
      <c r="CF90" s="9">
        <v>27.6</v>
      </c>
      <c r="CG90" s="9">
        <v>29.2</v>
      </c>
      <c r="CH90" s="9">
        <v>65.2</v>
      </c>
      <c r="CI90" s="9">
        <v>57.3</v>
      </c>
      <c r="CJ90" s="9">
        <v>78.3</v>
      </c>
      <c r="CK90" s="9">
        <v>52.9</v>
      </c>
      <c r="CL90" s="9">
        <v>50.8</v>
      </c>
      <c r="CM90" s="9">
        <v>61.1</v>
      </c>
      <c r="CN90" s="9">
        <v>54.9</v>
      </c>
      <c r="CO90" s="9">
        <v>42</v>
      </c>
      <c r="CP90" s="9">
        <v>51.1</v>
      </c>
      <c r="CQ90" s="9">
        <v>56.3</v>
      </c>
      <c r="CR90" s="9">
        <v>54.1</v>
      </c>
      <c r="CS90" s="9">
        <v>75.9</v>
      </c>
      <c r="CT90" s="9">
        <v>68.8</v>
      </c>
      <c r="CU90" s="9">
        <v>41.9</v>
      </c>
      <c r="CV90" s="9">
        <v>47</v>
      </c>
      <c r="CW90" s="9">
        <v>53.8</v>
      </c>
      <c r="CX90" s="9">
        <v>45.7</v>
      </c>
      <c r="CY90" s="9">
        <v>57.4</v>
      </c>
      <c r="CZ90" s="9">
        <v>64.3</v>
      </c>
      <c r="DA90" s="9">
        <v>59.8</v>
      </c>
      <c r="DB90" s="9">
        <v>46.8</v>
      </c>
      <c r="DC90" s="9">
        <v>54.4</v>
      </c>
      <c r="DD90" s="9">
        <v>51.1</v>
      </c>
      <c r="DE90" s="9">
        <v>73.1</v>
      </c>
      <c r="DF90" s="9">
        <v>85.5</v>
      </c>
      <c r="DG90" s="9">
        <v>78.4</v>
      </c>
      <c r="DH90" s="9">
        <v>54.6</v>
      </c>
      <c r="DI90" s="9">
        <v>46.1</v>
      </c>
      <c r="DJ90" s="9">
        <v>47</v>
      </c>
      <c r="DK90" s="9">
        <v>41.5</v>
      </c>
      <c r="DL90" s="9">
        <v>32.5</v>
      </c>
      <c r="DM90" s="9">
        <v>52.2</v>
      </c>
      <c r="DN90" s="9">
        <v>70.2</v>
      </c>
      <c r="DO90" s="9">
        <v>62.5</v>
      </c>
      <c r="DP90" s="9">
        <v>57.8</v>
      </c>
      <c r="DQ90" s="9">
        <v>65.3</v>
      </c>
      <c r="DR90" s="9">
        <v>56.5</v>
      </c>
      <c r="DS90" s="9">
        <v>67.2</v>
      </c>
      <c r="DT90" s="9">
        <v>33.5</v>
      </c>
      <c r="DU90" s="9">
        <v>20.5</v>
      </c>
      <c r="DV90" s="9">
        <v>86</v>
      </c>
      <c r="DW90" s="9">
        <v>85.7</v>
      </c>
      <c r="DX90" s="9">
        <v>13.4</v>
      </c>
      <c r="DY90" s="9">
        <v>26</v>
      </c>
      <c r="DZ90" s="9">
        <v>19.9</v>
      </c>
      <c r="EA90" s="9">
        <v>56.8</v>
      </c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C90" t="s">
        <v>358</v>
      </c>
      <c r="ID90">
        <v>1</v>
      </c>
      <c r="IE90">
        <v>2</v>
      </c>
      <c r="IF90">
        <v>1</v>
      </c>
      <c r="IG90" s="8" t="s">
        <v>238</v>
      </c>
      <c r="IH90" s="8">
        <v>1</v>
      </c>
      <c r="II90" s="8">
        <v>1</v>
      </c>
      <c r="IJ90" s="8">
        <v>1</v>
      </c>
      <c r="IK90" s="8">
        <v>0</v>
      </c>
      <c r="IL90" s="8">
        <v>0</v>
      </c>
      <c r="IM90" s="8">
        <v>0</v>
      </c>
      <c r="IN90" s="8">
        <v>0</v>
      </c>
      <c r="IO90">
        <v>0</v>
      </c>
      <c r="IP90">
        <v>1</v>
      </c>
      <c r="IQ90" s="13">
        <f>2003-1968</f>
        <v>35</v>
      </c>
      <c r="IR90">
        <v>4</v>
      </c>
      <c r="IS90" s="8">
        <v>0</v>
      </c>
      <c r="IT90" s="8">
        <v>0</v>
      </c>
      <c r="IU90" s="8">
        <v>1</v>
      </c>
      <c r="IV90">
        <v>1</v>
      </c>
    </row>
    <row r="91" spans="1:251" ht="12.75">
      <c r="A91" t="s">
        <v>360</v>
      </c>
      <c r="B91">
        <v>47</v>
      </c>
      <c r="C91" t="s">
        <v>361</v>
      </c>
      <c r="D91" t="s">
        <v>362</v>
      </c>
      <c r="E91">
        <v>2002</v>
      </c>
      <c r="F91">
        <v>0</v>
      </c>
      <c r="G91" s="5">
        <v>64.25758142199327</v>
      </c>
      <c r="H91" s="5">
        <v>72.83061339138787</v>
      </c>
      <c r="I91" s="5">
        <v>64.29582074770762</v>
      </c>
      <c r="J91" s="5">
        <v>69.31930713454328</v>
      </c>
      <c r="K91" s="5">
        <v>55.988915917628326</v>
      </c>
      <c r="L91" s="5">
        <v>57.99737337277164</v>
      </c>
      <c r="M91" s="5">
        <v>62.61040317991729</v>
      </c>
      <c r="N91" s="5">
        <v>67.41776193017657</v>
      </c>
      <c r="O91" s="5">
        <v>67.31881335852808</v>
      </c>
      <c r="P91" s="5">
        <v>52.338282633229475</v>
      </c>
      <c r="Q91" s="5">
        <v>70.7884353235056</v>
      </c>
      <c r="R91" s="6">
        <v>3830</v>
      </c>
      <c r="S91">
        <v>585</v>
      </c>
      <c r="T91" s="7">
        <v>0</v>
      </c>
      <c r="U91" s="7">
        <v>13</v>
      </c>
      <c r="V91" s="7">
        <v>0</v>
      </c>
      <c r="W91" s="7">
        <v>0</v>
      </c>
      <c r="X91" s="7">
        <v>0</v>
      </c>
      <c r="Y91" s="7">
        <v>0</v>
      </c>
      <c r="Z91" s="7">
        <v>3700</v>
      </c>
      <c r="AA91" s="7">
        <v>0</v>
      </c>
      <c r="AB91" s="7">
        <v>14</v>
      </c>
      <c r="AC91" s="7">
        <v>0</v>
      </c>
      <c r="AD91" s="7">
        <v>1</v>
      </c>
      <c r="AE91" s="7">
        <v>0</v>
      </c>
      <c r="AF91" s="7">
        <v>0</v>
      </c>
      <c r="AG91">
        <v>0</v>
      </c>
      <c r="AI91" s="8"/>
      <c r="AJ91" s="8"/>
      <c r="AL91">
        <v>0</v>
      </c>
      <c r="AN91">
        <v>1</v>
      </c>
      <c r="AO91">
        <v>0</v>
      </c>
      <c r="AP91">
        <v>0</v>
      </c>
      <c r="AY91" s="8">
        <v>0</v>
      </c>
      <c r="AZ91" s="8">
        <v>0</v>
      </c>
      <c r="BA91" s="8">
        <v>0</v>
      </c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>
        <v>67.4</v>
      </c>
      <c r="EC91" s="9">
        <v>71</v>
      </c>
      <c r="ED91" s="9">
        <v>61.3</v>
      </c>
      <c r="EE91" s="9">
        <v>75</v>
      </c>
      <c r="EF91" s="9">
        <v>88.7</v>
      </c>
      <c r="EG91" s="9">
        <v>56.1</v>
      </c>
      <c r="EH91" s="9">
        <v>72</v>
      </c>
      <c r="EI91" s="9">
        <v>60.7</v>
      </c>
      <c r="EJ91" s="9">
        <v>81.1</v>
      </c>
      <c r="EK91" s="9">
        <v>70</v>
      </c>
      <c r="EL91" s="9">
        <v>65.8</v>
      </c>
      <c r="EM91" s="9">
        <v>71.8</v>
      </c>
      <c r="EN91" s="9">
        <v>60.1</v>
      </c>
      <c r="EO91" s="9">
        <v>54.7</v>
      </c>
      <c r="EP91" s="9">
        <v>46.6</v>
      </c>
      <c r="EQ91" s="9">
        <v>38.1</v>
      </c>
      <c r="ER91" s="9">
        <v>57.6</v>
      </c>
      <c r="ES91" s="9">
        <v>62.4</v>
      </c>
      <c r="ET91" s="9">
        <v>88.9</v>
      </c>
      <c r="EU91" s="9">
        <v>40.3</v>
      </c>
      <c r="EV91" s="9">
        <v>38.9</v>
      </c>
      <c r="EW91" s="9">
        <v>53.8</v>
      </c>
      <c r="EX91" s="9">
        <v>43.7</v>
      </c>
      <c r="EY91" s="9">
        <v>48.8</v>
      </c>
      <c r="EZ91" s="9">
        <v>41</v>
      </c>
      <c r="FA91" s="9">
        <v>40.1</v>
      </c>
      <c r="FB91" s="9">
        <v>55.4</v>
      </c>
      <c r="FC91" s="9">
        <v>78.6</v>
      </c>
      <c r="FD91" s="9">
        <v>85.1</v>
      </c>
      <c r="FE91" s="9">
        <v>77.3</v>
      </c>
      <c r="FF91" s="9">
        <v>55.1</v>
      </c>
      <c r="FG91" s="9">
        <v>48</v>
      </c>
      <c r="FH91" s="9">
        <v>50.2</v>
      </c>
      <c r="FI91" s="9">
        <v>46.2</v>
      </c>
      <c r="FJ91" s="9">
        <v>70.4</v>
      </c>
      <c r="FK91" s="9">
        <v>33.2</v>
      </c>
      <c r="FL91" s="9">
        <v>29.9</v>
      </c>
      <c r="FM91" s="9">
        <v>63.7</v>
      </c>
      <c r="FN91" s="9">
        <v>80.5</v>
      </c>
      <c r="FO91" s="9">
        <v>61.7</v>
      </c>
      <c r="FP91" s="9">
        <v>63.4</v>
      </c>
      <c r="FQ91" s="9">
        <v>63.8</v>
      </c>
      <c r="FR91" s="9">
        <v>69</v>
      </c>
      <c r="FS91" s="9">
        <v>66.2</v>
      </c>
      <c r="FT91" s="9">
        <v>55.6</v>
      </c>
      <c r="FU91" s="9">
        <v>51.1</v>
      </c>
      <c r="FV91" s="9">
        <v>52.8</v>
      </c>
      <c r="FW91" s="9">
        <v>60.2</v>
      </c>
      <c r="FX91" s="9">
        <v>76.7</v>
      </c>
      <c r="FY91" s="9">
        <v>53.2</v>
      </c>
      <c r="FZ91" s="9">
        <v>83.9</v>
      </c>
      <c r="GA91" s="9">
        <v>61.8</v>
      </c>
      <c r="GB91" s="9">
        <v>73.7</v>
      </c>
      <c r="GC91" s="9">
        <v>61.3</v>
      </c>
      <c r="GD91" s="9">
        <v>68.1</v>
      </c>
      <c r="GE91" s="9">
        <v>71.5</v>
      </c>
      <c r="GF91" s="9">
        <v>84.9</v>
      </c>
      <c r="GG91" s="9">
        <v>70.1</v>
      </c>
      <c r="GH91" s="9">
        <v>75.2</v>
      </c>
      <c r="GI91" s="9">
        <v>62.8</v>
      </c>
      <c r="GJ91" s="9">
        <v>81.5</v>
      </c>
      <c r="GK91" s="9">
        <v>51.6</v>
      </c>
      <c r="GL91" s="9">
        <v>54.4</v>
      </c>
      <c r="GM91" s="9">
        <v>49.8</v>
      </c>
      <c r="GN91" s="9">
        <v>55</v>
      </c>
      <c r="GO91" s="9">
        <v>40.8</v>
      </c>
      <c r="GP91" s="9">
        <v>55.7</v>
      </c>
      <c r="GQ91" s="9">
        <v>70.2</v>
      </c>
      <c r="GR91" s="9">
        <v>59.5</v>
      </c>
      <c r="GS91" s="9">
        <v>59.5</v>
      </c>
      <c r="GT91" s="9">
        <v>77.2</v>
      </c>
      <c r="GU91" s="9">
        <v>75.1</v>
      </c>
      <c r="GV91" s="9">
        <v>64.3</v>
      </c>
      <c r="GW91" s="9">
        <v>60.9</v>
      </c>
      <c r="GX91" s="9">
        <v>28.8</v>
      </c>
      <c r="GY91" s="9">
        <v>86.6</v>
      </c>
      <c r="GZ91" s="9">
        <v>86.6</v>
      </c>
      <c r="HA91" s="9">
        <v>92.5</v>
      </c>
      <c r="HB91" s="9">
        <v>91.4</v>
      </c>
      <c r="HC91" s="9">
        <v>80.1</v>
      </c>
      <c r="HD91" s="9">
        <v>42.9</v>
      </c>
      <c r="HE91" s="9">
        <v>46.8</v>
      </c>
      <c r="HF91" s="9">
        <v>17.3</v>
      </c>
      <c r="HG91" s="9">
        <v>34.3</v>
      </c>
      <c r="HH91" s="9">
        <v>15.1</v>
      </c>
      <c r="HI91" s="9">
        <v>55.4</v>
      </c>
      <c r="HJ91" s="9">
        <v>61</v>
      </c>
      <c r="HK91" s="9">
        <v>66.1</v>
      </c>
      <c r="HL91" s="9">
        <v>6.9</v>
      </c>
      <c r="HM91" s="9">
        <v>18.2</v>
      </c>
      <c r="HN91" s="9">
        <v>5.1</v>
      </c>
      <c r="HO91" s="9">
        <v>24</v>
      </c>
      <c r="HP91" s="9">
        <v>25.1</v>
      </c>
      <c r="HQ91" s="9">
        <v>49.6</v>
      </c>
      <c r="HR91" s="9">
        <v>32.2</v>
      </c>
      <c r="HS91" s="9">
        <v>42.8</v>
      </c>
      <c r="HT91" s="9">
        <v>44.8</v>
      </c>
      <c r="HU91" s="9">
        <v>15.5</v>
      </c>
      <c r="HV91" s="9">
        <v>17.8</v>
      </c>
      <c r="HW91" s="9">
        <v>21.3</v>
      </c>
      <c r="HX91" s="9">
        <v>9.9</v>
      </c>
      <c r="HY91" s="9">
        <v>21.6</v>
      </c>
      <c r="HZ91" s="9">
        <v>9.3</v>
      </c>
      <c r="IA91">
        <v>3076</v>
      </c>
      <c r="IB91">
        <v>585</v>
      </c>
      <c r="IC91" t="s">
        <v>358</v>
      </c>
      <c r="IQ91" s="13"/>
    </row>
    <row r="92" spans="1:251" ht="12.75">
      <c r="A92" t="s">
        <v>360</v>
      </c>
      <c r="B92">
        <v>47</v>
      </c>
      <c r="C92" t="s">
        <v>361</v>
      </c>
      <c r="D92" t="s">
        <v>362</v>
      </c>
      <c r="E92">
        <v>2004</v>
      </c>
      <c r="F92">
        <v>0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7"/>
      <c r="T92" s="7"/>
      <c r="U92" s="7"/>
      <c r="V92" s="7"/>
      <c r="W92" s="7"/>
      <c r="X92" s="7"/>
      <c r="Z92" s="6">
        <v>3830</v>
      </c>
      <c r="AA92" s="7">
        <v>0</v>
      </c>
      <c r="AB92" s="7">
        <v>13</v>
      </c>
      <c r="AC92" s="7">
        <v>0</v>
      </c>
      <c r="AD92" s="7">
        <v>0</v>
      </c>
      <c r="AE92" s="7">
        <v>0</v>
      </c>
      <c r="AF92" s="7">
        <v>0</v>
      </c>
      <c r="AG92">
        <v>0</v>
      </c>
      <c r="AI92" s="8"/>
      <c r="AJ92" s="8"/>
      <c r="AL92">
        <v>0</v>
      </c>
      <c r="AN92">
        <v>1</v>
      </c>
      <c r="AO92">
        <v>0</v>
      </c>
      <c r="AP92">
        <v>0</v>
      </c>
      <c r="AY92" s="8">
        <v>0</v>
      </c>
      <c r="AZ92" s="8">
        <v>0</v>
      </c>
      <c r="BA92" s="8">
        <v>0</v>
      </c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C92" t="s">
        <v>358</v>
      </c>
      <c r="IQ92" s="13"/>
    </row>
    <row r="93" spans="1:256" ht="12.75">
      <c r="A93" t="s">
        <v>363</v>
      </c>
      <c r="B93">
        <v>48</v>
      </c>
      <c r="C93" t="s">
        <v>361</v>
      </c>
      <c r="D93" t="s">
        <v>364</v>
      </c>
      <c r="E93">
        <v>2002</v>
      </c>
      <c r="F93">
        <v>1</v>
      </c>
      <c r="G93" s="5">
        <v>63.356157664049036</v>
      </c>
      <c r="H93" s="5">
        <v>74.00005324745337</v>
      </c>
      <c r="I93" s="5">
        <v>60.54754138927992</v>
      </c>
      <c r="J93" s="5">
        <v>67.52505892515843</v>
      </c>
      <c r="K93" s="5">
        <v>48.984750831213724</v>
      </c>
      <c r="L93" s="5">
        <v>56.008521643187045</v>
      </c>
      <c r="M93" s="5">
        <v>60.53230847774618</v>
      </c>
      <c r="N93" s="5">
        <v>64.31225398265204</v>
      </c>
      <c r="O93" s="5">
        <v>63.232718418948735</v>
      </c>
      <c r="P93" s="5">
        <v>52.38478831332079</v>
      </c>
      <c r="Q93" s="5">
        <v>63.20669812116639</v>
      </c>
      <c r="R93" s="6">
        <v>5868</v>
      </c>
      <c r="S93">
        <v>791</v>
      </c>
      <c r="T93" s="7">
        <v>0</v>
      </c>
      <c r="U93" s="7">
        <v>21</v>
      </c>
      <c r="V93" s="7">
        <v>0</v>
      </c>
      <c r="W93" s="7">
        <v>2</v>
      </c>
      <c r="X93" s="7">
        <v>0</v>
      </c>
      <c r="Y93" s="7">
        <v>0</v>
      </c>
      <c r="Z93" s="7">
        <v>6138</v>
      </c>
      <c r="AA93" s="7">
        <v>0</v>
      </c>
      <c r="AB93" s="7">
        <v>21</v>
      </c>
      <c r="AC93" s="7">
        <v>0</v>
      </c>
      <c r="AD93" s="7">
        <v>1</v>
      </c>
      <c r="AE93" s="7">
        <v>0</v>
      </c>
      <c r="AF93" s="7">
        <v>0</v>
      </c>
      <c r="AG93" s="7">
        <v>0</v>
      </c>
      <c r="AH93" t="s">
        <v>282</v>
      </c>
      <c r="AI93" s="8" t="s">
        <v>460</v>
      </c>
      <c r="AJ93" s="8">
        <v>66</v>
      </c>
      <c r="AK93">
        <v>0</v>
      </c>
      <c r="AL93">
        <v>0</v>
      </c>
      <c r="AM93">
        <v>1915</v>
      </c>
      <c r="AN93">
        <v>1</v>
      </c>
      <c r="AO93">
        <v>0</v>
      </c>
      <c r="AP93">
        <v>0</v>
      </c>
      <c r="AQ93">
        <v>1</v>
      </c>
      <c r="AR93" t="s">
        <v>240</v>
      </c>
      <c r="AS93">
        <v>1</v>
      </c>
      <c r="AT93">
        <v>0</v>
      </c>
      <c r="AU93" s="19">
        <v>1</v>
      </c>
      <c r="AV93">
        <v>0</v>
      </c>
      <c r="AW93">
        <v>0</v>
      </c>
      <c r="AX93">
        <v>25</v>
      </c>
      <c r="AY93" s="8">
        <v>0</v>
      </c>
      <c r="AZ93" s="8">
        <v>0</v>
      </c>
      <c r="BA93" s="8">
        <v>0</v>
      </c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>
        <v>58.9</v>
      </c>
      <c r="EC93" s="9">
        <v>60</v>
      </c>
      <c r="ED93" s="9">
        <v>59</v>
      </c>
      <c r="EE93" s="9">
        <v>60.5</v>
      </c>
      <c r="EF93" s="9">
        <v>89.8</v>
      </c>
      <c r="EG93" s="9">
        <v>49.2</v>
      </c>
      <c r="EH93" s="9">
        <v>72.2</v>
      </c>
      <c r="EI93" s="9">
        <v>54.3</v>
      </c>
      <c r="EJ93" s="9">
        <v>77.8</v>
      </c>
      <c r="EK93" s="9">
        <v>65.3</v>
      </c>
      <c r="EL93" s="9">
        <v>62.7</v>
      </c>
      <c r="EM93" s="9">
        <v>69.6</v>
      </c>
      <c r="EN93" s="9">
        <v>59.9</v>
      </c>
      <c r="EO93" s="9">
        <v>46.6</v>
      </c>
      <c r="EP93" s="9">
        <v>41.9</v>
      </c>
      <c r="EQ93" s="9">
        <v>32.4</v>
      </c>
      <c r="ER93" s="9">
        <v>54.3</v>
      </c>
      <c r="ES93" s="9">
        <v>55.9</v>
      </c>
      <c r="ET93" s="9">
        <v>93.5</v>
      </c>
      <c r="EU93" s="9">
        <v>36.4</v>
      </c>
      <c r="EV93" s="9">
        <v>40.7</v>
      </c>
      <c r="EW93" s="9">
        <v>50.2</v>
      </c>
      <c r="EX93" s="9">
        <v>43.4</v>
      </c>
      <c r="EY93" s="9">
        <v>48.9</v>
      </c>
      <c r="EZ93" s="9">
        <v>40.6</v>
      </c>
      <c r="FA93" s="9">
        <v>42.5</v>
      </c>
      <c r="FB93" s="9">
        <v>47.4</v>
      </c>
      <c r="FC93" s="9">
        <v>73</v>
      </c>
      <c r="FD93" s="9">
        <v>79.2</v>
      </c>
      <c r="FE93" s="9">
        <v>68.3</v>
      </c>
      <c r="FF93" s="9">
        <v>44.1</v>
      </c>
      <c r="FG93" s="9">
        <v>37.7</v>
      </c>
      <c r="FH93" s="9">
        <v>39.5</v>
      </c>
      <c r="FI93" s="9">
        <v>34.7</v>
      </c>
      <c r="FJ93" s="9">
        <v>67.2</v>
      </c>
      <c r="FK93" s="9">
        <v>27</v>
      </c>
      <c r="FL93" s="9">
        <v>24</v>
      </c>
      <c r="FM93" s="9">
        <v>66.3</v>
      </c>
      <c r="FN93" s="9">
        <v>80.5</v>
      </c>
      <c r="FO93" s="9">
        <v>63.8</v>
      </c>
      <c r="FP93" s="9">
        <v>57</v>
      </c>
      <c r="FQ93" s="9">
        <v>56.6</v>
      </c>
      <c r="FR93" s="9">
        <v>56.3</v>
      </c>
      <c r="FS93" s="9">
        <v>66</v>
      </c>
      <c r="FT93" s="9">
        <v>49.6</v>
      </c>
      <c r="FU93" s="9">
        <v>44.8</v>
      </c>
      <c r="FV93" s="9">
        <v>44.5</v>
      </c>
      <c r="FW93" s="9">
        <v>54.6</v>
      </c>
      <c r="FX93" s="9">
        <v>73.9</v>
      </c>
      <c r="FY93" s="9">
        <v>47.2</v>
      </c>
      <c r="FZ93" s="9">
        <v>82.8</v>
      </c>
      <c r="GA93" s="9">
        <v>55.2</v>
      </c>
      <c r="GB93" s="9">
        <v>72.2</v>
      </c>
      <c r="GC93" s="9">
        <v>59.1</v>
      </c>
      <c r="GD93" s="9">
        <v>65.2</v>
      </c>
      <c r="GE93" s="9">
        <v>70.5</v>
      </c>
      <c r="GF93" s="9">
        <v>83.2</v>
      </c>
      <c r="GG93" s="9">
        <v>53</v>
      </c>
      <c r="GH93" s="9">
        <v>60.3</v>
      </c>
      <c r="GI93" s="9">
        <v>59.8</v>
      </c>
      <c r="GJ93" s="9">
        <v>83</v>
      </c>
      <c r="GK93" s="9">
        <v>51.4</v>
      </c>
      <c r="GL93" s="9">
        <v>53.8</v>
      </c>
      <c r="GM93" s="9">
        <v>41.5</v>
      </c>
      <c r="GN93" s="9">
        <v>44.5</v>
      </c>
      <c r="GO93" s="9">
        <v>25.5</v>
      </c>
      <c r="GP93" s="9">
        <v>48.4</v>
      </c>
      <c r="GQ93" s="9">
        <v>67.5</v>
      </c>
      <c r="GR93" s="9">
        <v>54.5</v>
      </c>
      <c r="GS93" s="9">
        <v>54.5</v>
      </c>
      <c r="GT93" s="9">
        <v>63</v>
      </c>
      <c r="GU93" s="9">
        <v>67.2</v>
      </c>
      <c r="GV93" s="9">
        <v>56</v>
      </c>
      <c r="GW93" s="9">
        <v>49.6</v>
      </c>
      <c r="GX93" s="9">
        <v>23.5</v>
      </c>
      <c r="GY93" s="9">
        <v>79.8</v>
      </c>
      <c r="GZ93" s="9">
        <v>79.8</v>
      </c>
      <c r="HA93" s="9">
        <v>87.4</v>
      </c>
      <c r="HB93" s="9">
        <v>84.1</v>
      </c>
      <c r="HC93" s="9">
        <v>73.4</v>
      </c>
      <c r="HD93" s="9">
        <v>37.9</v>
      </c>
      <c r="HE93" s="9">
        <v>41.7</v>
      </c>
      <c r="HF93" s="9">
        <v>19</v>
      </c>
      <c r="HG93" s="9">
        <v>29.1</v>
      </c>
      <c r="HH93" s="9">
        <v>16.6</v>
      </c>
      <c r="HI93" s="9">
        <v>50.7</v>
      </c>
      <c r="HJ93" s="9">
        <v>58.1</v>
      </c>
      <c r="HK93" s="9">
        <v>58.3</v>
      </c>
      <c r="HL93" s="9">
        <v>8.7</v>
      </c>
      <c r="HM93" s="9">
        <v>17</v>
      </c>
      <c r="HN93" s="9">
        <v>5.8</v>
      </c>
      <c r="HO93" s="9">
        <v>21.1</v>
      </c>
      <c r="HP93" s="9">
        <v>28.7</v>
      </c>
      <c r="HQ93" s="9">
        <v>48.2</v>
      </c>
      <c r="HR93" s="9">
        <v>33.3</v>
      </c>
      <c r="HS93" s="9">
        <v>43.7</v>
      </c>
      <c r="HT93" s="9">
        <v>53.3</v>
      </c>
      <c r="HU93" s="9">
        <v>15.2</v>
      </c>
      <c r="HV93" s="9">
        <v>20.5</v>
      </c>
      <c r="HW93" s="9">
        <v>20.3</v>
      </c>
      <c r="HX93" s="9">
        <v>11.2</v>
      </c>
      <c r="HY93" s="9">
        <v>21.2</v>
      </c>
      <c r="HZ93" s="9">
        <v>6.3</v>
      </c>
      <c r="IA93">
        <v>4869</v>
      </c>
      <c r="IB93">
        <v>791</v>
      </c>
      <c r="IC93" t="s">
        <v>358</v>
      </c>
      <c r="ID93">
        <v>1</v>
      </c>
      <c r="IE93">
        <v>2</v>
      </c>
      <c r="IF93">
        <v>3</v>
      </c>
      <c r="IG93" s="8" t="s">
        <v>240</v>
      </c>
      <c r="IH93">
        <v>0</v>
      </c>
      <c r="II93" s="8">
        <v>0</v>
      </c>
      <c r="IJ93" s="8">
        <v>0</v>
      </c>
      <c r="IK93" s="8">
        <v>0</v>
      </c>
      <c r="IL93" s="8">
        <v>1</v>
      </c>
      <c r="IM93" s="8">
        <v>0</v>
      </c>
      <c r="IN93" s="8">
        <v>0</v>
      </c>
      <c r="IO93">
        <v>0</v>
      </c>
      <c r="IP93">
        <v>1</v>
      </c>
      <c r="IQ93" s="13">
        <f>2000-1968</f>
        <v>32</v>
      </c>
      <c r="IR93" s="20">
        <v>4</v>
      </c>
      <c r="IS93" s="8">
        <v>0</v>
      </c>
      <c r="IT93" s="8">
        <v>0</v>
      </c>
      <c r="IU93" s="8">
        <v>0</v>
      </c>
      <c r="IV93">
        <v>0</v>
      </c>
    </row>
    <row r="94" spans="1:256" ht="12.75">
      <c r="A94" t="s">
        <v>363</v>
      </c>
      <c r="B94">
        <v>48</v>
      </c>
      <c r="C94" t="s">
        <v>361</v>
      </c>
      <c r="D94" t="s">
        <v>364</v>
      </c>
      <c r="E94">
        <v>2004</v>
      </c>
      <c r="F94">
        <v>1</v>
      </c>
      <c r="G94" s="5">
        <v>63</v>
      </c>
      <c r="H94" s="5">
        <v>79.3</v>
      </c>
      <c r="I94" s="5">
        <v>59.9</v>
      </c>
      <c r="J94" s="5">
        <v>71.1</v>
      </c>
      <c r="K94" s="5">
        <v>47.5</v>
      </c>
      <c r="L94" s="5">
        <v>55.5</v>
      </c>
      <c r="M94" s="5">
        <v>60</v>
      </c>
      <c r="N94" s="5">
        <v>56.4</v>
      </c>
      <c r="O94" s="5">
        <v>63.4</v>
      </c>
      <c r="P94" s="5">
        <v>27.7</v>
      </c>
      <c r="Q94" s="5">
        <v>61.1</v>
      </c>
      <c r="R94" s="7">
        <v>3331</v>
      </c>
      <c r="S94">
        <v>517</v>
      </c>
      <c r="T94" s="6">
        <v>0</v>
      </c>
      <c r="U94" s="6">
        <v>23</v>
      </c>
      <c r="V94" s="6">
        <v>0</v>
      </c>
      <c r="W94" s="6">
        <v>0</v>
      </c>
      <c r="X94" s="6">
        <v>0</v>
      </c>
      <c r="Y94" s="6">
        <v>0</v>
      </c>
      <c r="Z94" s="6">
        <v>5868</v>
      </c>
      <c r="AA94" s="7">
        <v>0</v>
      </c>
      <c r="AB94" s="7">
        <v>21</v>
      </c>
      <c r="AC94" s="7">
        <v>0</v>
      </c>
      <c r="AD94" s="7">
        <v>2</v>
      </c>
      <c r="AE94" s="7">
        <v>0</v>
      </c>
      <c r="AF94" s="7">
        <v>0</v>
      </c>
      <c r="AG94" s="7">
        <v>0</v>
      </c>
      <c r="AH94" t="s">
        <v>282</v>
      </c>
      <c r="AI94" s="8" t="s">
        <v>460</v>
      </c>
      <c r="AJ94" s="8">
        <v>66</v>
      </c>
      <c r="AK94">
        <v>0</v>
      </c>
      <c r="AL94">
        <v>0</v>
      </c>
      <c r="AM94">
        <v>1915</v>
      </c>
      <c r="AN94">
        <v>1</v>
      </c>
      <c r="AO94">
        <v>0</v>
      </c>
      <c r="AP94">
        <v>0</v>
      </c>
      <c r="AQ94">
        <v>1</v>
      </c>
      <c r="AR94" t="s">
        <v>240</v>
      </c>
      <c r="AS94">
        <v>1</v>
      </c>
      <c r="AT94">
        <v>0</v>
      </c>
      <c r="AU94" s="19">
        <v>1</v>
      </c>
      <c r="AV94">
        <v>0</v>
      </c>
      <c r="AW94">
        <v>0</v>
      </c>
      <c r="AX94">
        <v>52</v>
      </c>
      <c r="AY94" s="8">
        <v>0</v>
      </c>
      <c r="AZ94" s="8">
        <v>0</v>
      </c>
      <c r="BA94" s="8">
        <v>0</v>
      </c>
      <c r="BB94" s="9">
        <v>86.7</v>
      </c>
      <c r="BC94" s="9">
        <v>65.5</v>
      </c>
      <c r="BD94" s="9">
        <v>77.1</v>
      </c>
      <c r="BE94" s="9">
        <v>70</v>
      </c>
      <c r="BF94" s="9">
        <v>71.4</v>
      </c>
      <c r="BG94" s="9">
        <v>74.9</v>
      </c>
      <c r="BH94" s="9">
        <v>86.5</v>
      </c>
      <c r="BI94" s="9">
        <v>62.6</v>
      </c>
      <c r="BJ94" s="9">
        <v>69.8</v>
      </c>
      <c r="BK94" s="9">
        <v>87.7</v>
      </c>
      <c r="BL94" s="9">
        <v>60</v>
      </c>
      <c r="BM94" s="9">
        <v>78.7</v>
      </c>
      <c r="BN94" s="9">
        <v>82.7</v>
      </c>
      <c r="BO94" s="9">
        <v>63</v>
      </c>
      <c r="BP94" s="9">
        <v>48.6</v>
      </c>
      <c r="BQ94" s="9">
        <v>53.5</v>
      </c>
      <c r="BR94" s="9">
        <v>45.8</v>
      </c>
      <c r="BS94" s="9">
        <v>61.6</v>
      </c>
      <c r="BT94" s="9">
        <v>65.9</v>
      </c>
      <c r="BU94" s="9">
        <v>87.4</v>
      </c>
      <c r="BV94" s="9">
        <v>90</v>
      </c>
      <c r="BW94" s="9">
        <v>56.8</v>
      </c>
      <c r="BX94" s="9">
        <v>37.5</v>
      </c>
      <c r="BY94" s="9">
        <v>30.2</v>
      </c>
      <c r="BZ94" s="9">
        <v>54.1</v>
      </c>
      <c r="CA94" s="9">
        <v>45.3</v>
      </c>
      <c r="CB94" s="9">
        <v>45.2</v>
      </c>
      <c r="CC94" s="9">
        <v>44.4</v>
      </c>
      <c r="CD94" s="9">
        <v>45</v>
      </c>
      <c r="CE94" s="9">
        <v>48</v>
      </c>
      <c r="CF94" s="9">
        <v>33</v>
      </c>
      <c r="CG94" s="9">
        <v>37.6</v>
      </c>
      <c r="CH94" s="9">
        <v>75.7</v>
      </c>
      <c r="CI94" s="9">
        <v>60.3</v>
      </c>
      <c r="CJ94" s="9">
        <v>82.1</v>
      </c>
      <c r="CK94" s="9">
        <v>51.6</v>
      </c>
      <c r="CL94" s="9">
        <v>51.9</v>
      </c>
      <c r="CM94" s="9">
        <v>65.6</v>
      </c>
      <c r="CN94" s="9">
        <v>55.1</v>
      </c>
      <c r="CO94" s="9">
        <v>43.1</v>
      </c>
      <c r="CP94" s="9">
        <v>58.6</v>
      </c>
      <c r="CQ94" s="9">
        <v>59</v>
      </c>
      <c r="CR94" s="9">
        <v>58.8</v>
      </c>
      <c r="CS94" s="9">
        <v>72.1</v>
      </c>
      <c r="CT94" s="9">
        <v>73.8</v>
      </c>
      <c r="CU94" s="9">
        <v>42.4</v>
      </c>
      <c r="CV94" s="9">
        <v>54.4</v>
      </c>
      <c r="CW94" s="9">
        <v>67.2</v>
      </c>
      <c r="CX94" s="9">
        <v>54.4</v>
      </c>
      <c r="CY94" s="9">
        <v>60.7</v>
      </c>
      <c r="CZ94" s="9">
        <v>69</v>
      </c>
      <c r="DA94" s="9">
        <v>60.8</v>
      </c>
      <c r="DB94" s="9">
        <v>47.9</v>
      </c>
      <c r="DC94" s="9">
        <v>55</v>
      </c>
      <c r="DD94" s="9">
        <v>54.5</v>
      </c>
      <c r="DE94" s="9">
        <v>72.1</v>
      </c>
      <c r="DF94" s="9">
        <v>92.2</v>
      </c>
      <c r="DG94" s="9">
        <v>86.9</v>
      </c>
      <c r="DH94" s="9">
        <v>58.4</v>
      </c>
      <c r="DI94" s="9">
        <v>47.5</v>
      </c>
      <c r="DJ94" s="9">
        <v>53.9</v>
      </c>
      <c r="DK94" s="9">
        <v>45.4</v>
      </c>
      <c r="DL94" s="9">
        <v>30.8</v>
      </c>
      <c r="DM94" s="9">
        <v>54.7</v>
      </c>
      <c r="DN94" s="9">
        <v>70.5</v>
      </c>
      <c r="DO94" s="9">
        <v>57.7</v>
      </c>
      <c r="DP94" s="9">
        <v>58.4</v>
      </c>
      <c r="DQ94" s="9">
        <v>66.6</v>
      </c>
      <c r="DR94" s="9">
        <v>58.9</v>
      </c>
      <c r="DS94" s="9">
        <v>60</v>
      </c>
      <c r="DT94" s="9">
        <v>32.6</v>
      </c>
      <c r="DU94" s="9">
        <v>27.5</v>
      </c>
      <c r="DV94" s="9">
        <v>86.2</v>
      </c>
      <c r="DW94" s="9">
        <v>86.9</v>
      </c>
      <c r="DX94" s="9">
        <v>13.8</v>
      </c>
      <c r="DY94" s="9">
        <v>31.8</v>
      </c>
      <c r="DZ94" s="9">
        <v>19.6</v>
      </c>
      <c r="EA94" s="9">
        <v>45.5</v>
      </c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>
        <v>3515</v>
      </c>
      <c r="IB94">
        <v>517</v>
      </c>
      <c r="IC94" t="s">
        <v>358</v>
      </c>
      <c r="ID94">
        <v>1</v>
      </c>
      <c r="IE94">
        <v>2</v>
      </c>
      <c r="IF94">
        <v>3</v>
      </c>
      <c r="IG94" s="8" t="s">
        <v>240</v>
      </c>
      <c r="IH94">
        <v>0</v>
      </c>
      <c r="II94" s="8">
        <v>0</v>
      </c>
      <c r="IJ94" s="8">
        <v>0</v>
      </c>
      <c r="IK94" s="8">
        <v>0</v>
      </c>
      <c r="IL94" s="8">
        <v>1</v>
      </c>
      <c r="IM94" s="8">
        <v>0</v>
      </c>
      <c r="IN94" s="8">
        <v>0</v>
      </c>
      <c r="IO94">
        <v>0</v>
      </c>
      <c r="IP94">
        <v>1</v>
      </c>
      <c r="IQ94" s="13">
        <f>2000-1968</f>
        <v>32</v>
      </c>
      <c r="IR94" s="20">
        <v>4</v>
      </c>
      <c r="IS94" s="8">
        <v>0</v>
      </c>
      <c r="IT94" s="8">
        <v>0</v>
      </c>
      <c r="IU94" s="8">
        <v>0</v>
      </c>
      <c r="IV94">
        <v>0</v>
      </c>
    </row>
    <row r="95" spans="1:251" ht="12.75">
      <c r="A95" t="s">
        <v>365</v>
      </c>
      <c r="B95">
        <v>49</v>
      </c>
      <c r="C95" t="s">
        <v>361</v>
      </c>
      <c r="D95" t="s">
        <v>366</v>
      </c>
      <c r="E95">
        <v>2004</v>
      </c>
      <c r="F95">
        <v>0</v>
      </c>
      <c r="G95" s="5">
        <v>64.5</v>
      </c>
      <c r="H95" s="5">
        <v>78.2</v>
      </c>
      <c r="I95" s="5">
        <v>62.8</v>
      </c>
      <c r="J95" s="5">
        <v>76.2</v>
      </c>
      <c r="K95" s="5">
        <v>50.9</v>
      </c>
      <c r="L95" s="5">
        <v>57.3</v>
      </c>
      <c r="M95" s="5">
        <v>64.6</v>
      </c>
      <c r="N95" s="5">
        <v>64.5</v>
      </c>
      <c r="O95" s="5">
        <v>64.9</v>
      </c>
      <c r="P95" s="5">
        <v>31</v>
      </c>
      <c r="Q95" s="5">
        <v>71</v>
      </c>
      <c r="R95" s="7">
        <v>4086</v>
      </c>
      <c r="S95">
        <v>780</v>
      </c>
      <c r="T95" s="6">
        <v>5</v>
      </c>
      <c r="U95" s="6">
        <v>44</v>
      </c>
      <c r="V95" s="6">
        <v>7</v>
      </c>
      <c r="W95" s="6">
        <v>2</v>
      </c>
      <c r="X95" s="7">
        <v>0</v>
      </c>
      <c r="Y95" s="6">
        <v>6</v>
      </c>
      <c r="AG95">
        <v>0</v>
      </c>
      <c r="AI95" s="8"/>
      <c r="AJ95" s="8"/>
      <c r="AL95">
        <v>0</v>
      </c>
      <c r="AN95">
        <v>1</v>
      </c>
      <c r="AO95">
        <v>0</v>
      </c>
      <c r="AP95">
        <v>0</v>
      </c>
      <c r="BB95" s="9">
        <v>90.7</v>
      </c>
      <c r="BC95" s="9">
        <v>70.5</v>
      </c>
      <c r="BD95" s="9">
        <v>78.2</v>
      </c>
      <c r="BE95" s="9">
        <v>66.5</v>
      </c>
      <c r="BF95" s="9">
        <v>70.5</v>
      </c>
      <c r="BG95" s="9">
        <v>73</v>
      </c>
      <c r="BH95" s="9">
        <v>82.6</v>
      </c>
      <c r="BI95" s="9">
        <v>64.4</v>
      </c>
      <c r="BJ95" s="9">
        <v>72.2</v>
      </c>
      <c r="BK95" s="9">
        <v>88.5</v>
      </c>
      <c r="BL95" s="9">
        <v>58.8</v>
      </c>
      <c r="BM95" s="9">
        <v>72.5</v>
      </c>
      <c r="BN95" s="9">
        <v>82.9</v>
      </c>
      <c r="BO95" s="9">
        <v>66.3</v>
      </c>
      <c r="BP95" s="9">
        <v>53.3</v>
      </c>
      <c r="BQ95" s="9">
        <v>59.1</v>
      </c>
      <c r="BR95" s="9">
        <v>51.7</v>
      </c>
      <c r="BS95" s="9">
        <v>60.1</v>
      </c>
      <c r="BT95" s="9">
        <v>65.7</v>
      </c>
      <c r="BU95" s="9">
        <v>86.1</v>
      </c>
      <c r="BV95" s="9">
        <v>91.2</v>
      </c>
      <c r="BW95" s="9">
        <v>62.8</v>
      </c>
      <c r="BX95" s="9">
        <v>38.5</v>
      </c>
      <c r="BY95" s="9">
        <v>34.8</v>
      </c>
      <c r="BZ95" s="9">
        <v>54.9</v>
      </c>
      <c r="CA95" s="9">
        <v>47.6</v>
      </c>
      <c r="CB95" s="9">
        <v>48</v>
      </c>
      <c r="CC95" s="9">
        <v>52.3</v>
      </c>
      <c r="CD95" s="9">
        <v>46</v>
      </c>
      <c r="CE95" s="9">
        <v>48.5</v>
      </c>
      <c r="CF95" s="9">
        <v>36.6</v>
      </c>
      <c r="CG95" s="9">
        <v>39.8</v>
      </c>
      <c r="CH95" s="9">
        <v>74.9</v>
      </c>
      <c r="CI95" s="9">
        <v>64.6</v>
      </c>
      <c r="CJ95" s="9">
        <v>83.9</v>
      </c>
      <c r="CK95" s="9">
        <v>64</v>
      </c>
      <c r="CL95" s="9">
        <v>60</v>
      </c>
      <c r="CM95" s="9">
        <v>69.5</v>
      </c>
      <c r="CN95" s="9">
        <v>61.2</v>
      </c>
      <c r="CO95" s="9">
        <v>47.9</v>
      </c>
      <c r="CP95" s="9">
        <v>58.6</v>
      </c>
      <c r="CQ95" s="9">
        <v>67.7</v>
      </c>
      <c r="CR95" s="9">
        <v>66.1</v>
      </c>
      <c r="CS95" s="9">
        <v>72.3</v>
      </c>
      <c r="CT95" s="9">
        <v>72</v>
      </c>
      <c r="CU95" s="9">
        <v>41.1</v>
      </c>
      <c r="CV95" s="9">
        <v>47</v>
      </c>
      <c r="CW95" s="9">
        <v>65.9</v>
      </c>
      <c r="CX95" s="9">
        <v>53.2</v>
      </c>
      <c r="CY95" s="9">
        <v>64</v>
      </c>
      <c r="CZ95" s="9">
        <v>71</v>
      </c>
      <c r="DA95" s="9">
        <v>62.3</v>
      </c>
      <c r="DB95" s="9">
        <v>53.6</v>
      </c>
      <c r="DC95" s="9">
        <v>62.2</v>
      </c>
      <c r="DD95" s="9">
        <v>59.2</v>
      </c>
      <c r="DE95" s="9">
        <v>78.6</v>
      </c>
      <c r="DF95" s="9">
        <v>91</v>
      </c>
      <c r="DG95" s="9">
        <v>88.7</v>
      </c>
      <c r="DH95" s="9">
        <v>58.2</v>
      </c>
      <c r="DI95" s="9">
        <v>55.7</v>
      </c>
      <c r="DJ95" s="9">
        <v>55.7</v>
      </c>
      <c r="DK95" s="9">
        <v>50.4</v>
      </c>
      <c r="DL95" s="9">
        <v>40.7</v>
      </c>
      <c r="DM95" s="9">
        <v>58.7</v>
      </c>
      <c r="DN95" s="9">
        <v>70.1</v>
      </c>
      <c r="DO95" s="9">
        <v>70.2</v>
      </c>
      <c r="DP95" s="9">
        <v>64.3</v>
      </c>
      <c r="DQ95" s="9">
        <v>74.1</v>
      </c>
      <c r="DR95" s="9">
        <v>68.7</v>
      </c>
      <c r="DS95" s="9">
        <v>72.2</v>
      </c>
      <c r="DT95" s="9">
        <v>39.1</v>
      </c>
      <c r="DU95" s="9">
        <v>29.8</v>
      </c>
      <c r="DV95" s="9">
        <v>88.3</v>
      </c>
      <c r="DW95" s="9">
        <v>87.2</v>
      </c>
      <c r="DX95" s="9">
        <v>13.9</v>
      </c>
      <c r="DY95" s="9">
        <v>33</v>
      </c>
      <c r="DZ95" s="9">
        <v>19.3</v>
      </c>
      <c r="EA95" s="9">
        <v>57.8</v>
      </c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>
        <v>3274</v>
      </c>
      <c r="IB95">
        <v>780</v>
      </c>
      <c r="IC95" t="s">
        <v>358</v>
      </c>
      <c r="IQ95" s="13"/>
    </row>
    <row r="96" spans="1:256" ht="12.75">
      <c r="A96" t="s">
        <v>367</v>
      </c>
      <c r="B96">
        <v>50</v>
      </c>
      <c r="C96" t="s">
        <v>361</v>
      </c>
      <c r="D96" t="s">
        <v>368</v>
      </c>
      <c r="E96">
        <v>2002</v>
      </c>
      <c r="F96">
        <v>0</v>
      </c>
      <c r="G96" s="5">
        <v>67.3477872553031</v>
      </c>
      <c r="H96" s="5">
        <v>74.6008201317317</v>
      </c>
      <c r="I96" s="5">
        <v>64.71652531196166</v>
      </c>
      <c r="J96" s="5">
        <v>69.51941690547852</v>
      </c>
      <c r="K96" s="5">
        <v>58.69359119035012</v>
      </c>
      <c r="L96" s="5">
        <v>60.1013927341404</v>
      </c>
      <c r="M96" s="5">
        <v>64.37078008942629</v>
      </c>
      <c r="N96" s="5">
        <v>66.67491076216052</v>
      </c>
      <c r="O96" s="5">
        <v>67.36734336895955</v>
      </c>
      <c r="P96" s="5">
        <v>50.42906857037666</v>
      </c>
      <c r="Q96" s="5">
        <v>65.54325152189303</v>
      </c>
      <c r="R96" s="6">
        <v>3131</v>
      </c>
      <c r="S96">
        <v>244</v>
      </c>
      <c r="T96" s="7">
        <v>0</v>
      </c>
      <c r="U96" s="7">
        <v>45</v>
      </c>
      <c r="V96" s="7">
        <v>0</v>
      </c>
      <c r="W96" s="7">
        <v>0</v>
      </c>
      <c r="X96" s="7">
        <v>0</v>
      </c>
      <c r="Y96" s="7">
        <v>0</v>
      </c>
      <c r="Z96" s="7">
        <v>3257</v>
      </c>
      <c r="AA96" s="7">
        <v>0</v>
      </c>
      <c r="AB96" s="7">
        <v>51</v>
      </c>
      <c r="AC96" s="7">
        <v>1</v>
      </c>
      <c r="AD96" s="7">
        <v>0</v>
      </c>
      <c r="AE96" s="7">
        <v>0</v>
      </c>
      <c r="AF96" s="7">
        <v>0</v>
      </c>
      <c r="AG96" s="7">
        <v>0</v>
      </c>
      <c r="AH96" t="s">
        <v>253</v>
      </c>
      <c r="AI96" s="8" t="s">
        <v>461</v>
      </c>
      <c r="AJ96" s="8">
        <v>67</v>
      </c>
      <c r="AK96">
        <v>0</v>
      </c>
      <c r="AL96">
        <v>0</v>
      </c>
      <c r="AM96">
        <v>1946</v>
      </c>
      <c r="AN96">
        <v>1</v>
      </c>
      <c r="AO96">
        <v>0</v>
      </c>
      <c r="AP96">
        <v>0</v>
      </c>
      <c r="AQ96">
        <v>1</v>
      </c>
      <c r="AR96" t="s">
        <v>238</v>
      </c>
      <c r="AS96">
        <v>1</v>
      </c>
      <c r="AT96">
        <v>0</v>
      </c>
      <c r="AU96">
        <v>1</v>
      </c>
      <c r="AV96">
        <v>0</v>
      </c>
      <c r="AW96">
        <v>0</v>
      </c>
      <c r="AX96">
        <v>27</v>
      </c>
      <c r="AY96" s="8">
        <v>0</v>
      </c>
      <c r="AZ96" s="8">
        <v>0</v>
      </c>
      <c r="BA96" s="8">
        <v>0</v>
      </c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>
        <v>66.3</v>
      </c>
      <c r="EC96" s="9">
        <v>71.3</v>
      </c>
      <c r="ED96" s="9">
        <v>60.5</v>
      </c>
      <c r="EE96" s="9">
        <v>81.9</v>
      </c>
      <c r="EF96" s="9">
        <v>89.7</v>
      </c>
      <c r="EG96" s="9">
        <v>47.1</v>
      </c>
      <c r="EH96" s="9">
        <v>84.8</v>
      </c>
      <c r="EI96" s="9">
        <v>56.3</v>
      </c>
      <c r="EJ96" s="9">
        <v>79.3</v>
      </c>
      <c r="EK96" s="9">
        <v>68.9</v>
      </c>
      <c r="EL96" s="9">
        <v>72.3</v>
      </c>
      <c r="EM96" s="9">
        <v>76.3</v>
      </c>
      <c r="EN96" s="9">
        <v>66.7</v>
      </c>
      <c r="EO96" s="9">
        <v>54.7</v>
      </c>
      <c r="EP96" s="9">
        <v>39.2</v>
      </c>
      <c r="EQ96" s="9">
        <v>46.5</v>
      </c>
      <c r="ER96" s="9">
        <v>59.8</v>
      </c>
      <c r="ES96" s="9">
        <v>61.7</v>
      </c>
      <c r="ET96" s="9">
        <v>88.3</v>
      </c>
      <c r="EU96" s="9">
        <v>38.5</v>
      </c>
      <c r="EV96" s="9">
        <v>45.4</v>
      </c>
      <c r="EW96" s="9">
        <v>51.4</v>
      </c>
      <c r="EX96" s="9">
        <v>50.1</v>
      </c>
      <c r="EY96" s="9">
        <v>61.1</v>
      </c>
      <c r="EZ96" s="9">
        <v>46.7</v>
      </c>
      <c r="FA96" s="9">
        <v>56.8</v>
      </c>
      <c r="FB96" s="9">
        <v>57.2</v>
      </c>
      <c r="FC96" s="9">
        <v>79.4</v>
      </c>
      <c r="FD96" s="9">
        <v>83.7</v>
      </c>
      <c r="FE96" s="9">
        <v>67.9</v>
      </c>
      <c r="FF96" s="9">
        <v>61.2</v>
      </c>
      <c r="FG96" s="9">
        <v>55.9</v>
      </c>
      <c r="FH96" s="9">
        <v>59.2</v>
      </c>
      <c r="FI96" s="9">
        <v>57.4</v>
      </c>
      <c r="FJ96" s="9">
        <v>68.7</v>
      </c>
      <c r="FK96" s="9">
        <v>43.9</v>
      </c>
      <c r="FL96" s="9">
        <v>31.6</v>
      </c>
      <c r="FM96" s="9">
        <v>67.2</v>
      </c>
      <c r="FN96" s="9">
        <v>86.2</v>
      </c>
      <c r="FO96" s="9">
        <v>67.3</v>
      </c>
      <c r="FP96" s="9">
        <v>60.2</v>
      </c>
      <c r="FQ96" s="9">
        <v>56.8</v>
      </c>
      <c r="FR96" s="9">
        <v>61.2</v>
      </c>
      <c r="FS96" s="9">
        <v>71.6</v>
      </c>
      <c r="FT96" s="9">
        <v>64.6</v>
      </c>
      <c r="FU96" s="9">
        <v>38.9</v>
      </c>
      <c r="FV96" s="9">
        <v>39.3</v>
      </c>
      <c r="FW96" s="9">
        <v>63.8</v>
      </c>
      <c r="FX96" s="9">
        <v>74.9</v>
      </c>
      <c r="FY96" s="9">
        <v>53.3</v>
      </c>
      <c r="FZ96" s="9">
        <v>83.1</v>
      </c>
      <c r="GA96" s="9">
        <v>65.7</v>
      </c>
      <c r="GB96" s="9">
        <v>77.7</v>
      </c>
      <c r="GC96" s="9">
        <v>64.7</v>
      </c>
      <c r="GD96" s="9">
        <v>74.1</v>
      </c>
      <c r="GE96" s="9">
        <v>73.2</v>
      </c>
      <c r="GF96" s="9">
        <v>82.6</v>
      </c>
      <c r="GG96" s="9">
        <v>49.5</v>
      </c>
      <c r="GH96" s="9">
        <v>70.8</v>
      </c>
      <c r="GI96" s="9">
        <v>67.9</v>
      </c>
      <c r="GJ96" s="9">
        <v>89.6</v>
      </c>
      <c r="GK96" s="9">
        <v>64.9</v>
      </c>
      <c r="GL96" s="9">
        <v>58</v>
      </c>
      <c r="GM96" s="9">
        <v>45.5</v>
      </c>
      <c r="GN96" s="9">
        <v>56.5</v>
      </c>
      <c r="GO96" s="9">
        <v>34.9</v>
      </c>
      <c r="GP96" s="9">
        <v>55.3</v>
      </c>
      <c r="GQ96" s="9">
        <v>70.4</v>
      </c>
      <c r="GR96" s="9">
        <v>59.9</v>
      </c>
      <c r="GS96" s="9">
        <v>59.9</v>
      </c>
      <c r="GT96" s="9">
        <v>55.3</v>
      </c>
      <c r="GU96" s="9">
        <v>73.1</v>
      </c>
      <c r="GV96" s="9">
        <v>56.9</v>
      </c>
      <c r="GW96" s="9">
        <v>68.3</v>
      </c>
      <c r="GX96" s="9">
        <v>22</v>
      </c>
      <c r="GY96" s="9">
        <v>75.8</v>
      </c>
      <c r="GZ96" s="9">
        <v>75.8</v>
      </c>
      <c r="HA96" s="9">
        <v>87.5</v>
      </c>
      <c r="HB96" s="9">
        <v>86.1</v>
      </c>
      <c r="HC96" s="9">
        <v>67.2</v>
      </c>
      <c r="HD96" s="9">
        <v>37.2</v>
      </c>
      <c r="HE96" s="9">
        <v>38.3</v>
      </c>
      <c r="HF96" s="9">
        <v>14.7</v>
      </c>
      <c r="HG96" s="9">
        <v>40.7</v>
      </c>
      <c r="HH96" s="9">
        <v>17.3</v>
      </c>
      <c r="HI96" s="9">
        <v>49.2</v>
      </c>
      <c r="HJ96" s="9">
        <v>62.8</v>
      </c>
      <c r="HK96" s="9">
        <v>56.8</v>
      </c>
      <c r="HL96" s="9">
        <v>5.1</v>
      </c>
      <c r="HM96" s="9">
        <v>14.5</v>
      </c>
      <c r="HN96" s="9">
        <v>2.5</v>
      </c>
      <c r="HO96" s="9">
        <v>15.8</v>
      </c>
      <c r="HP96" s="9">
        <v>15.2</v>
      </c>
      <c r="HQ96" s="9">
        <v>38.1</v>
      </c>
      <c r="HR96" s="9">
        <v>27.6</v>
      </c>
      <c r="HS96" s="9">
        <v>32.3</v>
      </c>
      <c r="HT96" s="9">
        <v>52.9</v>
      </c>
      <c r="HU96" s="9">
        <v>10.9</v>
      </c>
      <c r="HV96" s="9">
        <v>9.2</v>
      </c>
      <c r="HW96" s="9">
        <v>22.3</v>
      </c>
      <c r="HX96" s="9">
        <v>7.8</v>
      </c>
      <c r="HY96" s="9">
        <v>16.5</v>
      </c>
      <c r="HZ96" s="9">
        <v>7.5</v>
      </c>
      <c r="IA96">
        <v>2732</v>
      </c>
      <c r="IB96">
        <v>244</v>
      </c>
      <c r="IC96" t="s">
        <v>358</v>
      </c>
      <c r="ID96">
        <v>1</v>
      </c>
      <c r="IE96">
        <v>2</v>
      </c>
      <c r="IF96">
        <v>1</v>
      </c>
      <c r="IG96" s="8" t="s">
        <v>238</v>
      </c>
      <c r="IH96" s="8">
        <v>0</v>
      </c>
      <c r="II96" s="8">
        <v>0</v>
      </c>
      <c r="IJ96" s="8">
        <v>1</v>
      </c>
      <c r="IK96" s="8">
        <v>0</v>
      </c>
      <c r="IL96" s="8">
        <v>0</v>
      </c>
      <c r="IM96" s="8">
        <v>0</v>
      </c>
      <c r="IN96" s="8">
        <v>0</v>
      </c>
      <c r="IO96">
        <v>0</v>
      </c>
      <c r="IP96">
        <v>1</v>
      </c>
      <c r="IQ96" s="13">
        <v>32</v>
      </c>
      <c r="IR96">
        <v>2</v>
      </c>
      <c r="IS96" s="8">
        <v>0</v>
      </c>
      <c r="IT96" s="8">
        <v>0</v>
      </c>
      <c r="IU96" s="8">
        <v>1</v>
      </c>
      <c r="IV96">
        <v>1</v>
      </c>
    </row>
    <row r="97" spans="1:256" ht="12.75">
      <c r="A97" t="s">
        <v>367</v>
      </c>
      <c r="B97">
        <v>50</v>
      </c>
      <c r="C97" t="s">
        <v>361</v>
      </c>
      <c r="D97" t="s">
        <v>368</v>
      </c>
      <c r="E97">
        <v>2004</v>
      </c>
      <c r="F97">
        <v>0</v>
      </c>
      <c r="G97" s="5">
        <v>64.7</v>
      </c>
      <c r="H97" s="5">
        <v>79.2</v>
      </c>
      <c r="I97" s="5">
        <v>60</v>
      </c>
      <c r="J97" s="5">
        <v>71</v>
      </c>
      <c r="K97" s="5">
        <v>52</v>
      </c>
      <c r="L97" s="5">
        <v>54.1</v>
      </c>
      <c r="M97" s="5">
        <v>59.7</v>
      </c>
      <c r="N97" s="5">
        <v>57.9</v>
      </c>
      <c r="O97" s="5">
        <v>64.8</v>
      </c>
      <c r="P97" s="5">
        <v>25.6</v>
      </c>
      <c r="Q97" s="5">
        <v>64.6</v>
      </c>
      <c r="R97" s="7">
        <v>2762</v>
      </c>
      <c r="S97">
        <v>225</v>
      </c>
      <c r="T97" s="6">
        <v>0</v>
      </c>
      <c r="U97" s="6">
        <v>41</v>
      </c>
      <c r="V97" s="6">
        <v>0</v>
      </c>
      <c r="W97" s="6">
        <v>0</v>
      </c>
      <c r="X97" s="6">
        <v>0</v>
      </c>
      <c r="Y97" s="6">
        <v>0</v>
      </c>
      <c r="Z97" s="6">
        <v>3131</v>
      </c>
      <c r="AA97" s="7">
        <v>0</v>
      </c>
      <c r="AB97" s="7">
        <v>45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t="s">
        <v>253</v>
      </c>
      <c r="AI97" s="8" t="s">
        <v>461</v>
      </c>
      <c r="AJ97" s="8">
        <v>67</v>
      </c>
      <c r="AK97">
        <v>0</v>
      </c>
      <c r="AL97">
        <v>0</v>
      </c>
      <c r="AM97">
        <v>1946</v>
      </c>
      <c r="AN97">
        <v>1</v>
      </c>
      <c r="AO97">
        <v>0</v>
      </c>
      <c r="AP97">
        <v>0</v>
      </c>
      <c r="AQ97">
        <v>1</v>
      </c>
      <c r="AR97" t="s">
        <v>238</v>
      </c>
      <c r="AS97">
        <v>1</v>
      </c>
      <c r="AT97">
        <v>0</v>
      </c>
      <c r="AU97">
        <v>1</v>
      </c>
      <c r="AV97">
        <v>0</v>
      </c>
      <c r="AW97">
        <v>0</v>
      </c>
      <c r="AX97">
        <v>54</v>
      </c>
      <c r="AY97" s="8">
        <v>0</v>
      </c>
      <c r="AZ97" s="8">
        <v>0</v>
      </c>
      <c r="BA97" s="8">
        <v>0</v>
      </c>
      <c r="BB97" s="9">
        <v>87.1</v>
      </c>
      <c r="BC97" s="9">
        <v>72.7</v>
      </c>
      <c r="BD97" s="9">
        <v>79.5</v>
      </c>
      <c r="BE97" s="9">
        <v>74.9</v>
      </c>
      <c r="BF97" s="9">
        <v>75.8</v>
      </c>
      <c r="BG97" s="9">
        <v>77.2</v>
      </c>
      <c r="BH97" s="9">
        <v>85.2</v>
      </c>
      <c r="BI97" s="9">
        <v>65.1</v>
      </c>
      <c r="BJ97" s="9">
        <v>69.1</v>
      </c>
      <c r="BK97" s="9">
        <v>88.1</v>
      </c>
      <c r="BL97" s="9">
        <v>61.9</v>
      </c>
      <c r="BM97" s="9">
        <v>83.4</v>
      </c>
      <c r="BN97" s="9">
        <v>81.5</v>
      </c>
      <c r="BO97" s="9">
        <v>65.1</v>
      </c>
      <c r="BP97" s="9">
        <v>49.9</v>
      </c>
      <c r="BQ97" s="9">
        <v>53.5</v>
      </c>
      <c r="BR97" s="9">
        <v>54.1</v>
      </c>
      <c r="BS97" s="9">
        <v>58.8</v>
      </c>
      <c r="BT97" s="9">
        <v>66.9</v>
      </c>
      <c r="BU97" s="9">
        <v>79.3</v>
      </c>
      <c r="BV97" s="9">
        <v>90.7</v>
      </c>
      <c r="BW97" s="9">
        <v>63.4</v>
      </c>
      <c r="BX97" s="9">
        <v>50</v>
      </c>
      <c r="BY97" s="9">
        <v>34.6</v>
      </c>
      <c r="BZ97" s="9">
        <v>55.4</v>
      </c>
      <c r="CA97" s="9">
        <v>47.8</v>
      </c>
      <c r="CB97" s="9">
        <v>51.8</v>
      </c>
      <c r="CC97" s="9">
        <v>52</v>
      </c>
      <c r="CD97" s="9">
        <v>54.6</v>
      </c>
      <c r="CE97" s="9">
        <v>52.6</v>
      </c>
      <c r="CF97" s="9">
        <v>39.6</v>
      </c>
      <c r="CG97" s="9">
        <v>41.7</v>
      </c>
      <c r="CH97" s="9">
        <v>67.8</v>
      </c>
      <c r="CI97" s="9">
        <v>57.5</v>
      </c>
      <c r="CJ97" s="9">
        <v>81</v>
      </c>
      <c r="CK97" s="9">
        <v>46.2</v>
      </c>
      <c r="CL97" s="9">
        <v>58.6</v>
      </c>
      <c r="CM97" s="9">
        <v>68.8</v>
      </c>
      <c r="CN97" s="9">
        <v>55.9</v>
      </c>
      <c r="CO97" s="9">
        <v>38.8</v>
      </c>
      <c r="CP97" s="9">
        <v>58.2</v>
      </c>
      <c r="CQ97" s="9">
        <v>51.2</v>
      </c>
      <c r="CR97" s="9">
        <v>53</v>
      </c>
      <c r="CS97" s="9">
        <v>77.5</v>
      </c>
      <c r="CT97" s="9">
        <v>73</v>
      </c>
      <c r="CU97" s="9">
        <v>38.6</v>
      </c>
      <c r="CV97" s="9">
        <v>57.2</v>
      </c>
      <c r="CW97" s="9">
        <v>67.8</v>
      </c>
      <c r="CX97" s="9">
        <v>49.5</v>
      </c>
      <c r="CY97" s="9">
        <v>61.5</v>
      </c>
      <c r="CZ97" s="9">
        <v>68.4</v>
      </c>
      <c r="DA97" s="9">
        <v>62.6</v>
      </c>
      <c r="DB97" s="9">
        <v>36</v>
      </c>
      <c r="DC97" s="9">
        <v>56.6</v>
      </c>
      <c r="DD97" s="9">
        <v>48.6</v>
      </c>
      <c r="DE97" s="9">
        <v>77.3</v>
      </c>
      <c r="DF97" s="9">
        <v>93.6</v>
      </c>
      <c r="DG97" s="9">
        <v>89.9</v>
      </c>
      <c r="DH97" s="9">
        <v>58.2</v>
      </c>
      <c r="DI97" s="9">
        <v>39.5</v>
      </c>
      <c r="DJ97" s="9">
        <v>54.5</v>
      </c>
      <c r="DK97" s="9">
        <v>44.2</v>
      </c>
      <c r="DL97" s="9">
        <v>33.5</v>
      </c>
      <c r="DM97" s="9">
        <v>53.6</v>
      </c>
      <c r="DN97" s="9">
        <v>70.2</v>
      </c>
      <c r="DO97" s="9">
        <v>55.3</v>
      </c>
      <c r="DP97" s="9">
        <v>61.3</v>
      </c>
      <c r="DQ97" s="9">
        <v>70.8</v>
      </c>
      <c r="DR97" s="9">
        <v>67.8</v>
      </c>
      <c r="DS97" s="9">
        <v>58</v>
      </c>
      <c r="DT97" s="9">
        <v>37.9</v>
      </c>
      <c r="DU97" s="9">
        <v>36.3</v>
      </c>
      <c r="DV97" s="9">
        <v>84.3</v>
      </c>
      <c r="DW97" s="9">
        <v>88.1</v>
      </c>
      <c r="DX97" s="9">
        <v>10.4</v>
      </c>
      <c r="DY97" s="9">
        <v>24.8</v>
      </c>
      <c r="DZ97" s="9">
        <v>22.6</v>
      </c>
      <c r="EA97" s="9">
        <v>44.8</v>
      </c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>
        <v>2637</v>
      </c>
      <c r="IB97">
        <v>225</v>
      </c>
      <c r="IC97" t="s">
        <v>358</v>
      </c>
      <c r="ID97">
        <v>1</v>
      </c>
      <c r="IE97">
        <v>2</v>
      </c>
      <c r="IF97">
        <v>1</v>
      </c>
      <c r="IG97" s="8" t="s">
        <v>238</v>
      </c>
      <c r="IH97" s="8">
        <v>0</v>
      </c>
      <c r="II97" s="8">
        <v>0</v>
      </c>
      <c r="IJ97" s="8">
        <v>1</v>
      </c>
      <c r="IK97" s="8">
        <v>0</v>
      </c>
      <c r="IL97" s="8">
        <v>0</v>
      </c>
      <c r="IM97" s="8">
        <v>0</v>
      </c>
      <c r="IN97" s="8">
        <v>0</v>
      </c>
      <c r="IO97">
        <v>0</v>
      </c>
      <c r="IP97">
        <v>1</v>
      </c>
      <c r="IQ97" s="13">
        <v>32</v>
      </c>
      <c r="IR97">
        <v>2</v>
      </c>
      <c r="IS97" s="8">
        <v>0</v>
      </c>
      <c r="IT97" s="8">
        <v>0</v>
      </c>
      <c r="IU97" s="8">
        <v>1</v>
      </c>
      <c r="IV97">
        <v>1</v>
      </c>
    </row>
    <row r="98" spans="1:256" ht="12.75">
      <c r="A98" t="s">
        <v>369</v>
      </c>
      <c r="B98">
        <v>51</v>
      </c>
      <c r="C98" t="s">
        <v>361</v>
      </c>
      <c r="D98" t="s">
        <v>370</v>
      </c>
      <c r="E98">
        <v>2002</v>
      </c>
      <c r="F98">
        <v>0</v>
      </c>
      <c r="G98" s="5">
        <v>61.67351100262216</v>
      </c>
      <c r="H98" s="5">
        <v>73.50355775439135</v>
      </c>
      <c r="I98" s="5">
        <v>62.05735201302604</v>
      </c>
      <c r="J98" s="5">
        <v>64.07978785309307</v>
      </c>
      <c r="K98" s="5">
        <v>47.23122509638036</v>
      </c>
      <c r="L98" s="5">
        <v>54.605244626433155</v>
      </c>
      <c r="M98" s="5">
        <v>58.397306239010156</v>
      </c>
      <c r="N98" s="5">
        <v>64.51335404711274</v>
      </c>
      <c r="O98" s="5">
        <v>63.78012051019772</v>
      </c>
      <c r="P98" s="5">
        <v>52.51503433825879</v>
      </c>
      <c r="Q98" s="5">
        <v>61.6497616354538</v>
      </c>
      <c r="R98" s="6">
        <v>10503</v>
      </c>
      <c r="S98">
        <v>972</v>
      </c>
      <c r="T98" s="7">
        <v>0</v>
      </c>
      <c r="U98" s="7">
        <v>1</v>
      </c>
      <c r="V98" s="7">
        <v>0</v>
      </c>
      <c r="W98" s="7">
        <v>0</v>
      </c>
      <c r="X98" s="7">
        <v>0</v>
      </c>
      <c r="Y98" s="7">
        <v>0</v>
      </c>
      <c r="Z98" s="7">
        <v>10263</v>
      </c>
      <c r="AA98" s="7">
        <v>0</v>
      </c>
      <c r="AB98" s="7">
        <v>1</v>
      </c>
      <c r="AC98" s="7">
        <v>0</v>
      </c>
      <c r="AD98" s="7">
        <v>0</v>
      </c>
      <c r="AE98" s="7">
        <v>0</v>
      </c>
      <c r="AF98" s="7">
        <v>0</v>
      </c>
      <c r="AG98">
        <v>0</v>
      </c>
      <c r="AI98" s="8" t="s">
        <v>462</v>
      </c>
      <c r="AJ98" s="8">
        <v>68</v>
      </c>
      <c r="AL98">
        <v>0</v>
      </c>
      <c r="AN98">
        <v>1</v>
      </c>
      <c r="AO98">
        <v>0</v>
      </c>
      <c r="AP98">
        <v>0</v>
      </c>
      <c r="AR98" s="8" t="s">
        <v>239</v>
      </c>
      <c r="AS98" s="8">
        <v>1</v>
      </c>
      <c r="AT98" s="8">
        <v>0</v>
      </c>
      <c r="AU98" s="8">
        <v>1</v>
      </c>
      <c r="AV98" s="8">
        <v>0</v>
      </c>
      <c r="AW98" s="8">
        <v>0</v>
      </c>
      <c r="AX98" s="8">
        <v>13</v>
      </c>
      <c r="AY98" s="8">
        <v>0</v>
      </c>
      <c r="AZ98" s="8">
        <v>0</v>
      </c>
      <c r="BA98" s="8">
        <v>0</v>
      </c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>
        <v>59.7</v>
      </c>
      <c r="EC98" s="9">
        <v>66.7</v>
      </c>
      <c r="ED98" s="9">
        <v>59.6</v>
      </c>
      <c r="EE98" s="9">
        <v>61.2</v>
      </c>
      <c r="EF98" s="9">
        <v>89</v>
      </c>
      <c r="EG98" s="9">
        <v>54.6</v>
      </c>
      <c r="EH98" s="9">
        <v>71.6</v>
      </c>
      <c r="EI98" s="9">
        <v>61.5</v>
      </c>
      <c r="EJ98" s="9">
        <v>78</v>
      </c>
      <c r="EK98" s="9">
        <v>64.9</v>
      </c>
      <c r="EL98" s="9">
        <v>62.8</v>
      </c>
      <c r="EM98" s="9">
        <v>67.6</v>
      </c>
      <c r="EN98" s="9">
        <v>58.3</v>
      </c>
      <c r="EO98" s="9">
        <v>47.7</v>
      </c>
      <c r="EP98" s="9">
        <v>41.9</v>
      </c>
      <c r="EQ98" s="9">
        <v>31.1</v>
      </c>
      <c r="ER98" s="9">
        <v>49.6</v>
      </c>
      <c r="ES98" s="9">
        <v>52.5</v>
      </c>
      <c r="ET98" s="9">
        <v>94.7</v>
      </c>
      <c r="EU98" s="9">
        <v>38.1</v>
      </c>
      <c r="EV98" s="9">
        <v>38.5</v>
      </c>
      <c r="EW98" s="9">
        <v>49.2</v>
      </c>
      <c r="EX98" s="9">
        <v>45.3</v>
      </c>
      <c r="EY98" s="9">
        <v>49</v>
      </c>
      <c r="EZ98" s="9">
        <v>41</v>
      </c>
      <c r="FA98" s="9">
        <v>44.9</v>
      </c>
      <c r="FB98" s="9">
        <v>48.7</v>
      </c>
      <c r="FC98" s="9">
        <v>70.6</v>
      </c>
      <c r="FD98" s="9">
        <v>79.5</v>
      </c>
      <c r="FE98" s="9">
        <v>69</v>
      </c>
      <c r="FF98" s="9">
        <v>41.4</v>
      </c>
      <c r="FG98" s="9">
        <v>35.1</v>
      </c>
      <c r="FH98" s="9">
        <v>38.7</v>
      </c>
      <c r="FI98" s="9">
        <v>34.5</v>
      </c>
      <c r="FJ98" s="9">
        <v>66.4</v>
      </c>
      <c r="FK98" s="9">
        <v>30.1</v>
      </c>
      <c r="FL98" s="9">
        <v>27.4</v>
      </c>
      <c r="FM98" s="9">
        <v>63.7</v>
      </c>
      <c r="FN98" s="9">
        <v>79.2</v>
      </c>
      <c r="FO98" s="9">
        <v>67.2</v>
      </c>
      <c r="FP98" s="9">
        <v>56.2</v>
      </c>
      <c r="FQ98" s="9">
        <v>56.7</v>
      </c>
      <c r="FR98" s="9">
        <v>57.3</v>
      </c>
      <c r="FS98" s="9">
        <v>64.9</v>
      </c>
      <c r="FT98" s="9">
        <v>53.1</v>
      </c>
      <c r="FU98" s="9">
        <v>43.5</v>
      </c>
      <c r="FV98" s="9">
        <v>42</v>
      </c>
      <c r="FW98" s="9">
        <v>57.2</v>
      </c>
      <c r="FX98" s="9">
        <v>69.3</v>
      </c>
      <c r="FY98" s="9">
        <v>45.9</v>
      </c>
      <c r="FZ98" s="9">
        <v>74.1</v>
      </c>
      <c r="GA98" s="9">
        <v>50.6</v>
      </c>
      <c r="GB98" s="9">
        <v>70.1</v>
      </c>
      <c r="GC98" s="9">
        <v>57.7</v>
      </c>
      <c r="GD98" s="9">
        <v>63.1</v>
      </c>
      <c r="GE98" s="9">
        <v>69.9</v>
      </c>
      <c r="GF98" s="9">
        <v>84.4</v>
      </c>
      <c r="GG98" s="9">
        <v>45.6</v>
      </c>
      <c r="GH98" s="9">
        <v>62.1</v>
      </c>
      <c r="GI98" s="9">
        <v>56</v>
      </c>
      <c r="GJ98" s="9">
        <v>76</v>
      </c>
      <c r="GK98" s="9">
        <v>45.8</v>
      </c>
      <c r="GL98" s="9">
        <v>47.8</v>
      </c>
      <c r="GM98" s="9">
        <v>41.8</v>
      </c>
      <c r="GN98" s="9">
        <v>40.6</v>
      </c>
      <c r="GO98" s="9">
        <v>24.5</v>
      </c>
      <c r="GP98" s="9">
        <v>46.7</v>
      </c>
      <c r="GQ98" s="9">
        <v>64.2</v>
      </c>
      <c r="GR98" s="9">
        <v>51.2</v>
      </c>
      <c r="GS98" s="9">
        <v>51.2</v>
      </c>
      <c r="GT98" s="9">
        <v>53.4</v>
      </c>
      <c r="GU98" s="9">
        <v>60.5</v>
      </c>
      <c r="GV98" s="9">
        <v>60.8</v>
      </c>
      <c r="GW98" s="9">
        <v>56.8</v>
      </c>
      <c r="GX98" s="9">
        <v>23.1</v>
      </c>
      <c r="GY98" s="9">
        <v>81.4</v>
      </c>
      <c r="GZ98" s="9">
        <v>81.4</v>
      </c>
      <c r="HA98" s="9">
        <v>88.2</v>
      </c>
      <c r="HB98" s="9">
        <v>84.2</v>
      </c>
      <c r="HC98" s="9">
        <v>76.3</v>
      </c>
      <c r="HD98" s="9">
        <v>34.5</v>
      </c>
      <c r="HE98" s="9">
        <v>41.3</v>
      </c>
      <c r="HF98" s="9">
        <v>20.3</v>
      </c>
      <c r="HG98" s="9">
        <v>31.9</v>
      </c>
      <c r="HH98" s="9">
        <v>15.5</v>
      </c>
      <c r="HI98" s="9">
        <v>48</v>
      </c>
      <c r="HJ98" s="9">
        <v>59.5</v>
      </c>
      <c r="HK98" s="9">
        <v>58.4</v>
      </c>
      <c r="HL98" s="9">
        <v>6.1</v>
      </c>
      <c r="HM98" s="9">
        <v>17.1</v>
      </c>
      <c r="HN98" s="9">
        <v>7.5</v>
      </c>
      <c r="HO98" s="9">
        <v>19.9</v>
      </c>
      <c r="HP98" s="9">
        <v>33.3</v>
      </c>
      <c r="HQ98" s="9">
        <v>43.4</v>
      </c>
      <c r="HR98" s="9">
        <v>41.9</v>
      </c>
      <c r="HS98" s="9">
        <v>48.6</v>
      </c>
      <c r="HT98" s="9">
        <v>59.8</v>
      </c>
      <c r="HU98" s="9">
        <v>17</v>
      </c>
      <c r="HV98" s="9">
        <v>26.5</v>
      </c>
      <c r="HW98" s="9">
        <v>23.1</v>
      </c>
      <c r="HX98" s="9">
        <v>11.3</v>
      </c>
      <c r="HY98" s="9">
        <v>24.7</v>
      </c>
      <c r="HZ98" s="9">
        <v>8.1</v>
      </c>
      <c r="IA98">
        <v>9221</v>
      </c>
      <c r="IB98">
        <v>972</v>
      </c>
      <c r="IC98" t="s">
        <v>358</v>
      </c>
      <c r="ID98">
        <v>1</v>
      </c>
      <c r="IE98">
        <v>2</v>
      </c>
      <c r="IF98">
        <v>2</v>
      </c>
      <c r="IG98" s="8" t="s">
        <v>239</v>
      </c>
      <c r="IH98" s="8">
        <v>0</v>
      </c>
      <c r="II98" s="8">
        <v>0</v>
      </c>
      <c r="IJ98" s="8">
        <v>0</v>
      </c>
      <c r="IK98" s="8">
        <v>1</v>
      </c>
      <c r="IL98" s="8">
        <v>0</v>
      </c>
      <c r="IM98" s="8">
        <v>0</v>
      </c>
      <c r="IN98" s="8">
        <v>0</v>
      </c>
      <c r="IO98">
        <v>0</v>
      </c>
      <c r="IP98">
        <v>1</v>
      </c>
      <c r="IQ98" s="13">
        <v>30</v>
      </c>
      <c r="IR98" s="20">
        <v>2</v>
      </c>
      <c r="IS98" s="8">
        <v>0</v>
      </c>
      <c r="IT98" s="8">
        <v>0</v>
      </c>
      <c r="IU98" s="8">
        <v>0</v>
      </c>
      <c r="IV98">
        <v>0</v>
      </c>
    </row>
    <row r="99" spans="1:256" ht="12.75">
      <c r="A99" t="s">
        <v>369</v>
      </c>
      <c r="B99">
        <v>51</v>
      </c>
      <c r="C99" t="s">
        <v>361</v>
      </c>
      <c r="D99" t="s">
        <v>370</v>
      </c>
      <c r="E99">
        <v>2004</v>
      </c>
      <c r="F99">
        <v>0</v>
      </c>
      <c r="G99" s="5"/>
      <c r="H99" s="5">
        <v>76.3</v>
      </c>
      <c r="I99" s="5">
        <v>55.8</v>
      </c>
      <c r="J99" s="5">
        <v>67.9</v>
      </c>
      <c r="K99" s="5">
        <v>38.2</v>
      </c>
      <c r="L99" s="5">
        <v>51.9</v>
      </c>
      <c r="M99" s="5">
        <v>58.5</v>
      </c>
      <c r="N99" s="5">
        <v>58.4</v>
      </c>
      <c r="O99" s="5">
        <v>66.8</v>
      </c>
      <c r="P99" s="5">
        <v>30.2</v>
      </c>
      <c r="Q99" s="5">
        <v>58</v>
      </c>
      <c r="R99" s="7">
        <v>9507</v>
      </c>
      <c r="S99">
        <v>999</v>
      </c>
      <c r="T99" s="6">
        <v>0</v>
      </c>
      <c r="U99" s="6">
        <v>1</v>
      </c>
      <c r="V99" s="6">
        <v>0</v>
      </c>
      <c r="W99" s="6">
        <v>0</v>
      </c>
      <c r="X99" s="6">
        <v>0</v>
      </c>
      <c r="Y99" s="6">
        <v>0</v>
      </c>
      <c r="Z99" s="6">
        <v>10503</v>
      </c>
      <c r="AA99" s="7">
        <v>0</v>
      </c>
      <c r="AB99" s="7">
        <v>1</v>
      </c>
      <c r="AC99" s="7">
        <v>0</v>
      </c>
      <c r="AD99" s="7">
        <v>0</v>
      </c>
      <c r="AE99" s="7">
        <v>0</v>
      </c>
      <c r="AF99" s="7">
        <v>0</v>
      </c>
      <c r="AG99">
        <v>0</v>
      </c>
      <c r="AH99" t="s">
        <v>253</v>
      </c>
      <c r="AI99" s="8" t="s">
        <v>462</v>
      </c>
      <c r="AJ99" s="8">
        <v>68</v>
      </c>
      <c r="AK99">
        <v>0</v>
      </c>
      <c r="AL99">
        <v>0</v>
      </c>
      <c r="AN99">
        <v>1</v>
      </c>
      <c r="AO99">
        <v>0</v>
      </c>
      <c r="AP99">
        <v>0</v>
      </c>
      <c r="AR99" s="8" t="s">
        <v>239</v>
      </c>
      <c r="AS99" s="8">
        <v>1</v>
      </c>
      <c r="AT99" s="8">
        <v>0</v>
      </c>
      <c r="AU99" s="8">
        <v>1</v>
      </c>
      <c r="AV99" s="8">
        <v>0</v>
      </c>
      <c r="AW99" s="8">
        <v>0</v>
      </c>
      <c r="AX99">
        <v>40</v>
      </c>
      <c r="AY99" s="8">
        <v>0</v>
      </c>
      <c r="AZ99" s="8">
        <v>0</v>
      </c>
      <c r="BA99" s="8">
        <v>0</v>
      </c>
      <c r="BB99" s="9">
        <v>80.8</v>
      </c>
      <c r="BC99" s="9">
        <v>54.1</v>
      </c>
      <c r="BD99" s="9">
        <v>78.8</v>
      </c>
      <c r="BE99" s="9">
        <v>59.6</v>
      </c>
      <c r="BF99" s="9">
        <v>66.1</v>
      </c>
      <c r="BG99" s="9">
        <v>68.8</v>
      </c>
      <c r="BH99" s="9">
        <v>82.9</v>
      </c>
      <c r="BI99" s="9">
        <v>60.2</v>
      </c>
      <c r="BJ99" s="9">
        <v>66.8</v>
      </c>
      <c r="BK99" s="9">
        <v>84.3</v>
      </c>
      <c r="BL99" s="9">
        <v>49.7</v>
      </c>
      <c r="BM99" s="9">
        <v>72.9</v>
      </c>
      <c r="BN99" s="9">
        <v>81</v>
      </c>
      <c r="BO99" s="9">
        <v>58.3</v>
      </c>
      <c r="BP99" s="9">
        <v>42.9</v>
      </c>
      <c r="BQ99" s="9">
        <v>49.4</v>
      </c>
      <c r="BR99" s="9">
        <v>52.3</v>
      </c>
      <c r="BS99" s="9">
        <v>67.1</v>
      </c>
      <c r="BT99" s="9">
        <v>63.5</v>
      </c>
      <c r="BU99" s="9">
        <v>84.3</v>
      </c>
      <c r="BV99" s="9">
        <v>92.5</v>
      </c>
      <c r="BW99" s="9">
        <v>65.6</v>
      </c>
      <c r="BX99" s="9">
        <v>26.3</v>
      </c>
      <c r="BY99" s="9">
        <v>31</v>
      </c>
      <c r="BZ99" s="9">
        <v>52.2</v>
      </c>
      <c r="CA99" s="9">
        <v>41</v>
      </c>
      <c r="CB99" s="9">
        <v>36.2</v>
      </c>
      <c r="CC99" s="9">
        <v>36.3</v>
      </c>
      <c r="CD99" s="9">
        <v>32</v>
      </c>
      <c r="CE99" s="9">
        <v>35.8</v>
      </c>
      <c r="CF99" s="9">
        <v>30</v>
      </c>
      <c r="CG99" s="9">
        <v>28</v>
      </c>
      <c r="CH99" s="9">
        <v>69.9</v>
      </c>
      <c r="CI99" s="9">
        <v>58.6</v>
      </c>
      <c r="CJ99" s="9">
        <v>81.5</v>
      </c>
      <c r="CK99" s="9">
        <v>54.9</v>
      </c>
      <c r="CL99" s="9">
        <v>52.9</v>
      </c>
      <c r="CM99" s="9">
        <v>67.5</v>
      </c>
      <c r="CN99" s="9">
        <v>53.4</v>
      </c>
      <c r="CO99" s="9">
        <v>40.5</v>
      </c>
      <c r="CP99" s="9">
        <v>51.1</v>
      </c>
      <c r="CQ99" s="9">
        <v>59.2</v>
      </c>
      <c r="CR99" s="9">
        <v>58</v>
      </c>
      <c r="CS99" s="9">
        <v>79.7</v>
      </c>
      <c r="CT99" s="9">
        <v>81.7</v>
      </c>
      <c r="CU99" s="9">
        <v>45.7</v>
      </c>
      <c r="CV99" s="9">
        <v>51.9</v>
      </c>
      <c r="CW99" s="9">
        <v>63.8</v>
      </c>
      <c r="CX99" s="9">
        <v>51.4</v>
      </c>
      <c r="CY99" s="9">
        <v>56.2</v>
      </c>
      <c r="CZ99" s="9">
        <v>59.6</v>
      </c>
      <c r="DA99" s="9">
        <v>65.4</v>
      </c>
      <c r="DB99" s="9">
        <v>49.1</v>
      </c>
      <c r="DC99" s="9">
        <v>59.9</v>
      </c>
      <c r="DD99" s="9">
        <v>50.9</v>
      </c>
      <c r="DE99" s="9">
        <v>72</v>
      </c>
      <c r="DF99" s="9">
        <v>88.4</v>
      </c>
      <c r="DG99" s="9">
        <v>84.7</v>
      </c>
      <c r="DH99" s="9">
        <v>52.1</v>
      </c>
      <c r="DI99" s="9">
        <v>44.7</v>
      </c>
      <c r="DJ99" s="9">
        <v>42</v>
      </c>
      <c r="DK99" s="9">
        <v>40.9</v>
      </c>
      <c r="DL99" s="9">
        <v>24.7</v>
      </c>
      <c r="DM99" s="9">
        <v>50.4</v>
      </c>
      <c r="DN99" s="9">
        <v>65</v>
      </c>
      <c r="DO99" s="9">
        <v>49.3</v>
      </c>
      <c r="DP99" s="9">
        <v>54</v>
      </c>
      <c r="DQ99" s="9">
        <v>65</v>
      </c>
      <c r="DR99" s="9">
        <v>59.6</v>
      </c>
      <c r="DS99" s="9">
        <v>63.1</v>
      </c>
      <c r="DT99" s="9">
        <v>35.4</v>
      </c>
      <c r="DU99" s="9">
        <v>29</v>
      </c>
      <c r="DV99" s="9">
        <v>83.9</v>
      </c>
      <c r="DW99" s="9">
        <v>86.9</v>
      </c>
      <c r="DX99" s="9">
        <v>15.9</v>
      </c>
      <c r="DY99" s="9">
        <v>32</v>
      </c>
      <c r="DZ99" s="9">
        <v>22.3</v>
      </c>
      <c r="EA99" s="9">
        <v>50.7</v>
      </c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>
        <v>9111</v>
      </c>
      <c r="IB99">
        <v>999</v>
      </c>
      <c r="IC99" t="s">
        <v>358</v>
      </c>
      <c r="ID99">
        <v>1</v>
      </c>
      <c r="IE99">
        <v>2</v>
      </c>
      <c r="IF99">
        <v>2</v>
      </c>
      <c r="IG99" s="8" t="s">
        <v>239</v>
      </c>
      <c r="IH99" s="8">
        <v>0</v>
      </c>
      <c r="II99" s="8">
        <v>0</v>
      </c>
      <c r="IJ99" s="8">
        <v>0</v>
      </c>
      <c r="IK99" s="8">
        <v>1</v>
      </c>
      <c r="IL99" s="8">
        <v>0</v>
      </c>
      <c r="IM99" s="8">
        <v>0</v>
      </c>
      <c r="IN99" s="8">
        <v>0</v>
      </c>
      <c r="IO99">
        <v>0</v>
      </c>
      <c r="IP99">
        <v>1</v>
      </c>
      <c r="IQ99" s="13">
        <v>30</v>
      </c>
      <c r="IR99" s="20">
        <v>2</v>
      </c>
      <c r="IS99" s="8">
        <v>0</v>
      </c>
      <c r="IT99" s="8">
        <v>0</v>
      </c>
      <c r="IU99" s="8">
        <v>0</v>
      </c>
      <c r="IV99">
        <v>0</v>
      </c>
    </row>
    <row r="100" spans="1:256" ht="12.75">
      <c r="A100" t="s">
        <v>371</v>
      </c>
      <c r="B100">
        <v>52</v>
      </c>
      <c r="C100" t="s">
        <v>361</v>
      </c>
      <c r="D100" t="s">
        <v>372</v>
      </c>
      <c r="E100">
        <v>2002</v>
      </c>
      <c r="F100">
        <v>1</v>
      </c>
      <c r="G100" s="5">
        <v>64.35469644393936</v>
      </c>
      <c r="H100" s="5">
        <v>73.57090616452385</v>
      </c>
      <c r="I100" s="5">
        <v>60.43597919477704</v>
      </c>
      <c r="J100" s="5">
        <v>68.04289170075597</v>
      </c>
      <c r="K100" s="5">
        <v>51.1835197602804</v>
      </c>
      <c r="L100" s="5">
        <v>55.78132016178622</v>
      </c>
      <c r="M100" s="5">
        <v>62.31933216894973</v>
      </c>
      <c r="N100" s="5">
        <v>64.7496680000157</v>
      </c>
      <c r="O100" s="5">
        <v>63.51509744955435</v>
      </c>
      <c r="P100" s="5">
        <v>52.44355266019781</v>
      </c>
      <c r="Q100" s="5">
        <v>63.797741925460585</v>
      </c>
      <c r="R100" s="6">
        <v>26002</v>
      </c>
      <c r="S100">
        <v>2266</v>
      </c>
      <c r="T100" s="7">
        <v>0</v>
      </c>
      <c r="U100" s="7">
        <v>43</v>
      </c>
      <c r="V100" s="7">
        <v>0</v>
      </c>
      <c r="W100" s="7">
        <v>0</v>
      </c>
      <c r="X100" s="7">
        <v>0</v>
      </c>
      <c r="Y100" s="7">
        <v>0</v>
      </c>
      <c r="Z100" s="7">
        <v>25375</v>
      </c>
      <c r="AA100" s="7">
        <v>0</v>
      </c>
      <c r="AB100" s="7">
        <v>50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t="s">
        <v>253</v>
      </c>
      <c r="AI100" s="8" t="s">
        <v>463</v>
      </c>
      <c r="AJ100" s="8">
        <v>69</v>
      </c>
      <c r="AK100">
        <v>0</v>
      </c>
      <c r="AL100">
        <v>0</v>
      </c>
      <c r="AM100">
        <v>1966</v>
      </c>
      <c r="AN100">
        <v>1</v>
      </c>
      <c r="AO100">
        <v>0</v>
      </c>
      <c r="AP100">
        <v>0</v>
      </c>
      <c r="AQ100">
        <v>1</v>
      </c>
      <c r="AR100" t="s">
        <v>237</v>
      </c>
      <c r="AS100">
        <v>1</v>
      </c>
      <c r="AT100">
        <v>0</v>
      </c>
      <c r="AU100" s="19">
        <v>1</v>
      </c>
      <c r="AV100" s="19">
        <v>0</v>
      </c>
      <c r="AW100" s="19">
        <v>0</v>
      </c>
      <c r="AX100" s="15">
        <v>26</v>
      </c>
      <c r="AY100" s="8">
        <v>0</v>
      </c>
      <c r="AZ100" s="8">
        <v>0</v>
      </c>
      <c r="BA100" s="8">
        <v>0</v>
      </c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>
        <v>60.9</v>
      </c>
      <c r="EC100" s="9">
        <v>63.2</v>
      </c>
      <c r="ED100" s="9">
        <v>64.9</v>
      </c>
      <c r="EE100" s="9">
        <v>70.4</v>
      </c>
      <c r="EF100" s="9">
        <v>88.5</v>
      </c>
      <c r="EG100" s="9">
        <v>46.7</v>
      </c>
      <c r="EH100" s="9">
        <v>71.7</v>
      </c>
      <c r="EI100" s="9">
        <v>54.1</v>
      </c>
      <c r="EJ100" s="9">
        <v>76</v>
      </c>
      <c r="EK100" s="9">
        <v>66.8</v>
      </c>
      <c r="EL100" s="9">
        <v>65</v>
      </c>
      <c r="EM100" s="9">
        <v>70.4</v>
      </c>
      <c r="EN100" s="9">
        <v>64.2</v>
      </c>
      <c r="EO100" s="9">
        <v>45</v>
      </c>
      <c r="EP100" s="9">
        <v>35.2</v>
      </c>
      <c r="EQ100" s="9">
        <v>38.6</v>
      </c>
      <c r="ER100" s="9">
        <v>58.6</v>
      </c>
      <c r="ES100" s="9">
        <v>60.2</v>
      </c>
      <c r="ET100" s="9">
        <v>89.9</v>
      </c>
      <c r="EU100" s="9">
        <v>39.6</v>
      </c>
      <c r="EV100" s="9">
        <v>38.5</v>
      </c>
      <c r="EW100" s="9">
        <v>46.7</v>
      </c>
      <c r="EX100" s="9">
        <v>42.3</v>
      </c>
      <c r="EY100" s="9">
        <v>46.5</v>
      </c>
      <c r="EZ100" s="9">
        <v>40.5</v>
      </c>
      <c r="FA100" s="9">
        <v>41.7</v>
      </c>
      <c r="FB100" s="9">
        <v>49.1</v>
      </c>
      <c r="FC100" s="9">
        <v>75.6</v>
      </c>
      <c r="FD100" s="9">
        <v>83.4</v>
      </c>
      <c r="FE100" s="9">
        <v>69.4</v>
      </c>
      <c r="FF100" s="9">
        <v>45.5</v>
      </c>
      <c r="FG100" s="9">
        <v>41.1</v>
      </c>
      <c r="FH100" s="9">
        <v>46.6</v>
      </c>
      <c r="FI100" s="9">
        <v>42.2</v>
      </c>
      <c r="FJ100" s="9">
        <v>54.3</v>
      </c>
      <c r="FK100" s="9">
        <v>28.7</v>
      </c>
      <c r="FL100" s="9">
        <v>23.5</v>
      </c>
      <c r="FM100" s="9">
        <v>67.9</v>
      </c>
      <c r="FN100" s="9">
        <v>78.7</v>
      </c>
      <c r="FO100" s="9">
        <v>62.6</v>
      </c>
      <c r="FP100" s="9">
        <v>53.4</v>
      </c>
      <c r="FQ100" s="9">
        <v>53.8</v>
      </c>
      <c r="FR100" s="9">
        <v>59</v>
      </c>
      <c r="FS100" s="9">
        <v>65.4</v>
      </c>
      <c r="FT100" s="9">
        <v>64.4</v>
      </c>
      <c r="FU100" s="9">
        <v>51.5</v>
      </c>
      <c r="FV100" s="9">
        <v>47</v>
      </c>
      <c r="FW100" s="9">
        <v>61.5</v>
      </c>
      <c r="FX100" s="9">
        <v>76.5</v>
      </c>
      <c r="FY100" s="9">
        <v>52</v>
      </c>
      <c r="FZ100" s="9">
        <v>83.2</v>
      </c>
      <c r="GA100" s="9">
        <v>60.1</v>
      </c>
      <c r="GB100" s="9">
        <v>73.7</v>
      </c>
      <c r="GC100" s="9">
        <v>58.8</v>
      </c>
      <c r="GD100" s="9">
        <v>67.5</v>
      </c>
      <c r="GE100" s="9">
        <v>73.1</v>
      </c>
      <c r="GF100" s="9">
        <v>81.7</v>
      </c>
      <c r="GG100" s="9">
        <v>55.1</v>
      </c>
      <c r="GH100" s="9">
        <v>61.4</v>
      </c>
      <c r="GI100" s="9">
        <v>58.7</v>
      </c>
      <c r="GJ100" s="9">
        <v>81.2</v>
      </c>
      <c r="GK100" s="9">
        <v>55.4</v>
      </c>
      <c r="GL100" s="9">
        <v>55.1</v>
      </c>
      <c r="GM100" s="9">
        <v>48.1</v>
      </c>
      <c r="GN100" s="9">
        <v>46.2</v>
      </c>
      <c r="GO100" s="9">
        <v>37.7</v>
      </c>
      <c r="GP100" s="9">
        <v>53.3</v>
      </c>
      <c r="GQ100" s="9">
        <v>68.9</v>
      </c>
      <c r="GR100" s="9">
        <v>54.7</v>
      </c>
      <c r="GS100" s="9">
        <v>54.7</v>
      </c>
      <c r="GT100" s="9">
        <v>63.5</v>
      </c>
      <c r="GU100" s="9">
        <v>70.1</v>
      </c>
      <c r="GV100" s="9">
        <v>53.3</v>
      </c>
      <c r="GW100" s="9">
        <v>48.6</v>
      </c>
      <c r="GX100" s="9">
        <v>21.5</v>
      </c>
      <c r="GY100" s="9">
        <v>87.3</v>
      </c>
      <c r="GZ100" s="9">
        <v>87.3</v>
      </c>
      <c r="HA100" s="9">
        <v>92.9</v>
      </c>
      <c r="HB100" s="9">
        <v>87.7</v>
      </c>
      <c r="HC100" s="9">
        <v>78.1</v>
      </c>
      <c r="HD100" s="9">
        <v>42</v>
      </c>
      <c r="HE100" s="9">
        <v>47.4</v>
      </c>
      <c r="HF100" s="9">
        <v>21.1</v>
      </c>
      <c r="HG100" s="9">
        <v>30.6</v>
      </c>
      <c r="HH100" s="9">
        <v>29.9</v>
      </c>
      <c r="HI100" s="9">
        <v>60</v>
      </c>
      <c r="HJ100" s="9">
        <v>61.3</v>
      </c>
      <c r="HK100" s="9">
        <v>63.5</v>
      </c>
      <c r="HL100" s="9">
        <v>8</v>
      </c>
      <c r="HM100" s="9">
        <v>14.9</v>
      </c>
      <c r="HN100" s="9">
        <v>6.4</v>
      </c>
      <c r="HO100" s="9">
        <v>23.1</v>
      </c>
      <c r="HP100" s="9">
        <v>22</v>
      </c>
      <c r="HQ100" s="9">
        <v>64.4</v>
      </c>
      <c r="HR100" s="9">
        <v>30.3</v>
      </c>
      <c r="HS100" s="9">
        <v>36.7</v>
      </c>
      <c r="HT100" s="9">
        <v>52.2</v>
      </c>
      <c r="HU100" s="9">
        <v>13.8</v>
      </c>
      <c r="HV100" s="9">
        <v>15</v>
      </c>
      <c r="HW100" s="9">
        <v>23.4</v>
      </c>
      <c r="HX100" s="9">
        <v>8.9</v>
      </c>
      <c r="HY100" s="9">
        <v>18.3</v>
      </c>
      <c r="HZ100" s="9">
        <v>6.4</v>
      </c>
      <c r="IA100">
        <v>22700</v>
      </c>
      <c r="IB100">
        <v>2266</v>
      </c>
      <c r="IC100" t="s">
        <v>358</v>
      </c>
      <c r="ID100">
        <v>1</v>
      </c>
      <c r="IE100">
        <v>2</v>
      </c>
      <c r="IF100">
        <v>2</v>
      </c>
      <c r="IG100" t="s">
        <v>238</v>
      </c>
      <c r="IH100">
        <v>1</v>
      </c>
      <c r="II100" s="8">
        <v>0</v>
      </c>
      <c r="IJ100" s="8">
        <v>1</v>
      </c>
      <c r="IK100" s="8">
        <v>0</v>
      </c>
      <c r="IL100" s="8">
        <v>0</v>
      </c>
      <c r="IM100" s="8">
        <v>0</v>
      </c>
      <c r="IN100" s="8">
        <v>0</v>
      </c>
      <c r="IO100">
        <v>0</v>
      </c>
      <c r="IP100">
        <v>0</v>
      </c>
      <c r="IQ100" s="13">
        <f>2000-1970</f>
        <v>30</v>
      </c>
      <c r="IR100" s="20">
        <v>3</v>
      </c>
      <c r="IS100" s="8">
        <v>0</v>
      </c>
      <c r="IT100" s="8">
        <v>0</v>
      </c>
      <c r="IU100" s="8">
        <v>0</v>
      </c>
      <c r="IV100">
        <v>0</v>
      </c>
    </row>
    <row r="101" spans="1:256" ht="12.75">
      <c r="A101" t="s">
        <v>371</v>
      </c>
      <c r="B101">
        <v>52</v>
      </c>
      <c r="C101" t="s">
        <v>361</v>
      </c>
      <c r="D101" t="s">
        <v>372</v>
      </c>
      <c r="E101">
        <v>2004</v>
      </c>
      <c r="F101">
        <v>1</v>
      </c>
      <c r="G101" s="5">
        <v>64.6</v>
      </c>
      <c r="H101" s="5">
        <v>78.4</v>
      </c>
      <c r="I101" s="5">
        <v>55.9</v>
      </c>
      <c r="J101" s="5">
        <v>73.6</v>
      </c>
      <c r="K101" s="5">
        <v>47.1</v>
      </c>
      <c r="L101" s="5">
        <v>54.7</v>
      </c>
      <c r="M101" s="5">
        <v>61.9</v>
      </c>
      <c r="N101" s="5">
        <v>59.1</v>
      </c>
      <c r="O101" s="5">
        <v>65.3</v>
      </c>
      <c r="P101" s="5">
        <v>31</v>
      </c>
      <c r="Q101" s="5">
        <v>60.9</v>
      </c>
      <c r="R101" s="7">
        <v>24231</v>
      </c>
      <c r="S101">
        <v>2022</v>
      </c>
      <c r="T101" s="6">
        <v>0</v>
      </c>
      <c r="U101" s="6">
        <v>44</v>
      </c>
      <c r="V101" s="6">
        <v>0</v>
      </c>
      <c r="W101" s="6">
        <v>1</v>
      </c>
      <c r="X101" s="6">
        <v>0</v>
      </c>
      <c r="Y101" s="6">
        <v>0</v>
      </c>
      <c r="Z101" s="6">
        <v>26002</v>
      </c>
      <c r="AA101" s="7">
        <v>0</v>
      </c>
      <c r="AB101" s="7">
        <v>43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t="s">
        <v>253</v>
      </c>
      <c r="AI101" s="8" t="s">
        <v>464</v>
      </c>
      <c r="AJ101" s="8">
        <v>70</v>
      </c>
      <c r="AK101">
        <v>0</v>
      </c>
      <c r="AL101">
        <v>0</v>
      </c>
      <c r="AM101">
        <v>1966</v>
      </c>
      <c r="AN101">
        <v>1</v>
      </c>
      <c r="AO101">
        <v>0</v>
      </c>
      <c r="AP101">
        <v>0</v>
      </c>
      <c r="AQ101">
        <v>1</v>
      </c>
      <c r="AR101" t="s">
        <v>359</v>
      </c>
      <c r="AX101">
        <v>12</v>
      </c>
      <c r="AY101" s="8">
        <v>0</v>
      </c>
      <c r="AZ101" s="8">
        <v>0</v>
      </c>
      <c r="BA101" s="8">
        <v>0</v>
      </c>
      <c r="BB101" s="9">
        <v>89.7</v>
      </c>
      <c r="BC101" s="9">
        <v>68.6</v>
      </c>
      <c r="BD101" s="9">
        <v>77.8</v>
      </c>
      <c r="BE101" s="9">
        <v>68</v>
      </c>
      <c r="BF101" s="9">
        <v>72.4</v>
      </c>
      <c r="BG101" s="9">
        <v>75.3</v>
      </c>
      <c r="BH101" s="9">
        <v>83.7</v>
      </c>
      <c r="BI101" s="9">
        <v>67.2</v>
      </c>
      <c r="BJ101" s="9">
        <v>72.9</v>
      </c>
      <c r="BK101" s="9">
        <v>88.9</v>
      </c>
      <c r="BL101" s="9">
        <v>63.8</v>
      </c>
      <c r="BM101" s="9">
        <v>76.7</v>
      </c>
      <c r="BN101" s="9">
        <v>86</v>
      </c>
      <c r="BO101" s="9">
        <v>68.9</v>
      </c>
      <c r="BP101" s="9">
        <v>45.3</v>
      </c>
      <c r="BQ101" s="9">
        <v>48.7</v>
      </c>
      <c r="BR101" s="9">
        <v>46.5</v>
      </c>
      <c r="BS101" s="9">
        <v>63.4</v>
      </c>
      <c r="BT101" s="9">
        <v>66.4</v>
      </c>
      <c r="BU101" s="9">
        <v>81.8</v>
      </c>
      <c r="BV101" s="9">
        <v>90.9</v>
      </c>
      <c r="BW101" s="9">
        <v>68</v>
      </c>
      <c r="BX101" s="9">
        <v>37.9</v>
      </c>
      <c r="BY101" s="9">
        <v>27.7</v>
      </c>
      <c r="BZ101" s="9">
        <v>62.8</v>
      </c>
      <c r="CA101" s="9">
        <v>53.6</v>
      </c>
      <c r="CB101" s="9">
        <v>46.9</v>
      </c>
      <c r="CC101" s="9">
        <v>49.2</v>
      </c>
      <c r="CD101" s="9">
        <v>41.2</v>
      </c>
      <c r="CE101" s="9">
        <v>47.1</v>
      </c>
      <c r="CF101" s="9">
        <v>31.8</v>
      </c>
      <c r="CG101" s="9">
        <v>38.4</v>
      </c>
      <c r="CH101" s="9">
        <v>62.6</v>
      </c>
      <c r="CI101" s="9">
        <v>58.3</v>
      </c>
      <c r="CJ101" s="9">
        <v>80.9</v>
      </c>
      <c r="CK101" s="9">
        <v>52.9</v>
      </c>
      <c r="CL101" s="9">
        <v>55.1</v>
      </c>
      <c r="CM101" s="9">
        <v>69.1</v>
      </c>
      <c r="CN101" s="9">
        <v>52.1</v>
      </c>
      <c r="CO101" s="9">
        <v>35.1</v>
      </c>
      <c r="CP101" s="9">
        <v>51</v>
      </c>
      <c r="CQ101" s="9">
        <v>57.5</v>
      </c>
      <c r="CR101" s="9">
        <v>52.9</v>
      </c>
      <c r="CS101" s="9">
        <v>83.2</v>
      </c>
      <c r="CT101" s="9">
        <v>73.7</v>
      </c>
      <c r="CU101" s="9">
        <v>44.4</v>
      </c>
      <c r="CV101" s="9">
        <v>50</v>
      </c>
      <c r="CW101" s="9">
        <v>63</v>
      </c>
      <c r="CX101" s="9">
        <v>53.6</v>
      </c>
      <c r="CY101" s="9">
        <v>59.2</v>
      </c>
      <c r="CZ101" s="9">
        <v>69</v>
      </c>
      <c r="DA101" s="9">
        <v>75.3</v>
      </c>
      <c r="DB101" s="9">
        <v>48.6</v>
      </c>
      <c r="DC101" s="9">
        <v>59.4</v>
      </c>
      <c r="DD101" s="9">
        <v>55.5</v>
      </c>
      <c r="DE101" s="9">
        <v>75.5</v>
      </c>
      <c r="DF101" s="9">
        <v>88.8</v>
      </c>
      <c r="DG101" s="9">
        <v>84</v>
      </c>
      <c r="DH101" s="9">
        <v>55.7</v>
      </c>
      <c r="DI101" s="9">
        <v>46</v>
      </c>
      <c r="DJ101" s="9">
        <v>53.9</v>
      </c>
      <c r="DK101" s="9">
        <v>39.9</v>
      </c>
      <c r="DL101" s="9">
        <v>38.3</v>
      </c>
      <c r="DM101" s="9">
        <v>54.8</v>
      </c>
      <c r="DN101" s="9">
        <v>70</v>
      </c>
      <c r="DO101" s="9">
        <v>61.6</v>
      </c>
      <c r="DP101" s="9">
        <v>56.9</v>
      </c>
      <c r="DQ101" s="9">
        <v>66.8</v>
      </c>
      <c r="DR101" s="9">
        <v>54.2</v>
      </c>
      <c r="DS101" s="9">
        <v>57.8</v>
      </c>
      <c r="DT101" s="9">
        <v>34.4</v>
      </c>
      <c r="DU101" s="9">
        <v>23.1</v>
      </c>
      <c r="DV101" s="9">
        <v>91.9</v>
      </c>
      <c r="DW101" s="9">
        <v>88.2</v>
      </c>
      <c r="DX101" s="9">
        <v>12.3</v>
      </c>
      <c r="DY101" s="9">
        <v>29.6</v>
      </c>
      <c r="DZ101" s="9">
        <v>21.7</v>
      </c>
      <c r="EA101" s="9">
        <v>60.4</v>
      </c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>
        <v>21676</v>
      </c>
      <c r="IB101">
        <v>2022</v>
      </c>
      <c r="IC101" t="s">
        <v>358</v>
      </c>
      <c r="ID101">
        <v>1</v>
      </c>
      <c r="IE101">
        <v>2</v>
      </c>
      <c r="IF101">
        <v>2</v>
      </c>
      <c r="IG101" s="8" t="s">
        <v>237</v>
      </c>
      <c r="IH101" s="8">
        <v>0</v>
      </c>
      <c r="II101" s="8">
        <v>1</v>
      </c>
      <c r="IJ101" s="8">
        <v>0</v>
      </c>
      <c r="IK101" s="8">
        <v>0</v>
      </c>
      <c r="IL101" s="8">
        <v>0</v>
      </c>
      <c r="IM101" s="8">
        <v>0</v>
      </c>
      <c r="IN101" s="8">
        <v>0</v>
      </c>
      <c r="IO101">
        <v>0</v>
      </c>
      <c r="IP101">
        <v>0</v>
      </c>
      <c r="IQ101" s="13">
        <f>2003-1970</f>
        <v>33</v>
      </c>
      <c r="IR101">
        <v>3</v>
      </c>
      <c r="IS101" s="8">
        <v>0</v>
      </c>
      <c r="IT101" s="8">
        <v>0</v>
      </c>
      <c r="IU101" s="8">
        <v>0</v>
      </c>
      <c r="IV101">
        <v>0</v>
      </c>
    </row>
    <row r="102" spans="1:256" ht="12.75">
      <c r="A102" t="s">
        <v>373</v>
      </c>
      <c r="B102">
        <v>53</v>
      </c>
      <c r="C102" t="s">
        <v>361</v>
      </c>
      <c r="D102" t="s">
        <v>374</v>
      </c>
      <c r="E102">
        <v>2002</v>
      </c>
      <c r="F102">
        <v>0</v>
      </c>
      <c r="G102" s="5">
        <v>61.94803308007451</v>
      </c>
      <c r="H102" s="5">
        <v>69.38318791929746</v>
      </c>
      <c r="I102" s="5">
        <v>61.49210493509966</v>
      </c>
      <c r="J102" s="5">
        <v>66.36538197458226</v>
      </c>
      <c r="K102" s="5">
        <v>48.876582483305214</v>
      </c>
      <c r="L102" s="5">
        <v>55.057801246519084</v>
      </c>
      <c r="M102" s="5">
        <v>62.96717127263768</v>
      </c>
      <c r="N102" s="5">
        <v>64.59221416097975</v>
      </c>
      <c r="O102" s="5">
        <v>67.54114364604588</v>
      </c>
      <c r="P102" s="5">
        <v>55.54151240199046</v>
      </c>
      <c r="Q102" s="5">
        <v>65.51880796171456</v>
      </c>
      <c r="R102" s="6">
        <v>7406</v>
      </c>
      <c r="S102">
        <v>820</v>
      </c>
      <c r="T102" s="7">
        <v>0</v>
      </c>
      <c r="U102" s="7">
        <v>7</v>
      </c>
      <c r="V102" s="7">
        <v>0</v>
      </c>
      <c r="W102" s="7">
        <v>0</v>
      </c>
      <c r="X102" s="7">
        <v>0</v>
      </c>
      <c r="Y102" s="7">
        <v>0</v>
      </c>
      <c r="Z102" s="7">
        <v>7866</v>
      </c>
      <c r="AA102" s="7">
        <v>0</v>
      </c>
      <c r="AB102" s="7">
        <v>6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t="s">
        <v>253</v>
      </c>
      <c r="AI102" s="8" t="s">
        <v>465</v>
      </c>
      <c r="AJ102" s="8">
        <v>71</v>
      </c>
      <c r="AK102">
        <v>0</v>
      </c>
      <c r="AL102">
        <v>0</v>
      </c>
      <c r="AN102">
        <v>1</v>
      </c>
      <c r="AO102">
        <v>0</v>
      </c>
      <c r="AP102">
        <v>0</v>
      </c>
      <c r="AQ102">
        <v>1</v>
      </c>
      <c r="AR102" t="s">
        <v>238</v>
      </c>
      <c r="AS102" s="8">
        <v>1</v>
      </c>
      <c r="AT102" s="8">
        <v>0</v>
      </c>
      <c r="AU102" s="8">
        <v>1</v>
      </c>
      <c r="AV102" s="8">
        <v>0</v>
      </c>
      <c r="AW102" s="8">
        <v>0</v>
      </c>
      <c r="AX102" s="15">
        <v>14</v>
      </c>
      <c r="AY102" s="8">
        <v>0</v>
      </c>
      <c r="AZ102" s="8">
        <v>0</v>
      </c>
      <c r="BA102" s="8">
        <v>0</v>
      </c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>
        <v>67</v>
      </c>
      <c r="EC102" s="9">
        <v>67.6</v>
      </c>
      <c r="ED102" s="9">
        <v>64.8</v>
      </c>
      <c r="EE102" s="9">
        <v>73</v>
      </c>
      <c r="EF102" s="9">
        <v>89.1</v>
      </c>
      <c r="EG102" s="9">
        <v>51.3</v>
      </c>
      <c r="EH102" s="9">
        <v>72.4</v>
      </c>
      <c r="EI102" s="9">
        <v>52.7</v>
      </c>
      <c r="EJ102" s="9">
        <v>81.3</v>
      </c>
      <c r="EK102" s="9">
        <v>66.9</v>
      </c>
      <c r="EL102" s="9">
        <v>59.5</v>
      </c>
      <c r="EM102" s="9">
        <v>70.5</v>
      </c>
      <c r="EN102" s="9">
        <v>55.9</v>
      </c>
      <c r="EO102" s="9">
        <v>56.1</v>
      </c>
      <c r="EP102" s="9">
        <v>34.2</v>
      </c>
      <c r="EQ102" s="9">
        <v>32.3</v>
      </c>
      <c r="ER102" s="9">
        <v>51.4</v>
      </c>
      <c r="ES102" s="9">
        <v>58.5</v>
      </c>
      <c r="ET102" s="9">
        <v>85</v>
      </c>
      <c r="EU102" s="9">
        <v>31.4</v>
      </c>
      <c r="EV102" s="9">
        <v>38</v>
      </c>
      <c r="EW102" s="9">
        <v>47.8</v>
      </c>
      <c r="EX102" s="9">
        <v>39.2</v>
      </c>
      <c r="EY102" s="9">
        <v>42.8</v>
      </c>
      <c r="EZ102" s="9">
        <v>40.9</v>
      </c>
      <c r="FA102" s="9">
        <v>40.1</v>
      </c>
      <c r="FB102" s="9">
        <v>48.6</v>
      </c>
      <c r="FC102" s="9">
        <v>76.7</v>
      </c>
      <c r="FD102" s="9">
        <v>82.1</v>
      </c>
      <c r="FE102" s="9">
        <v>70.4</v>
      </c>
      <c r="FF102" s="9">
        <v>40.3</v>
      </c>
      <c r="FG102" s="9">
        <v>36.9</v>
      </c>
      <c r="FH102" s="9">
        <v>41.3</v>
      </c>
      <c r="FI102" s="9">
        <v>32.4</v>
      </c>
      <c r="FJ102" s="9">
        <v>58.8</v>
      </c>
      <c r="FK102" s="9">
        <v>25.6</v>
      </c>
      <c r="FL102" s="9">
        <v>19.6</v>
      </c>
      <c r="FM102" s="9">
        <v>69.9</v>
      </c>
      <c r="FN102" s="9">
        <v>78.3</v>
      </c>
      <c r="FO102" s="9">
        <v>54.9</v>
      </c>
      <c r="FP102" s="9">
        <v>53.3</v>
      </c>
      <c r="FQ102" s="9">
        <v>54.4</v>
      </c>
      <c r="FR102" s="9">
        <v>64</v>
      </c>
      <c r="FS102" s="9">
        <v>64</v>
      </c>
      <c r="FT102" s="9">
        <v>76.3</v>
      </c>
      <c r="FU102" s="9">
        <v>55.3</v>
      </c>
      <c r="FV102" s="9">
        <v>48.9</v>
      </c>
      <c r="FW102" s="9">
        <v>65.6</v>
      </c>
      <c r="FX102" s="9">
        <v>68.7</v>
      </c>
      <c r="FY102" s="9">
        <v>46.7</v>
      </c>
      <c r="FZ102" s="9">
        <v>83.4</v>
      </c>
      <c r="GA102" s="9">
        <v>58.1</v>
      </c>
      <c r="GB102" s="9">
        <v>71.3</v>
      </c>
      <c r="GC102" s="9">
        <v>55.6</v>
      </c>
      <c r="GD102" s="9">
        <v>58.7</v>
      </c>
      <c r="GE102" s="9">
        <v>64.7</v>
      </c>
      <c r="GF102" s="9">
        <v>73.7</v>
      </c>
      <c r="GG102" s="9">
        <v>62.6</v>
      </c>
      <c r="GH102" s="9">
        <v>61.2</v>
      </c>
      <c r="GI102" s="9">
        <v>59.2</v>
      </c>
      <c r="GJ102" s="9">
        <v>83.2</v>
      </c>
      <c r="GK102" s="9">
        <v>47</v>
      </c>
      <c r="GL102" s="9">
        <v>53.4</v>
      </c>
      <c r="GM102" s="9">
        <v>43.8</v>
      </c>
      <c r="GN102" s="9">
        <v>42.9</v>
      </c>
      <c r="GO102" s="9">
        <v>32.2</v>
      </c>
      <c r="GP102" s="9">
        <v>56.4</v>
      </c>
      <c r="GQ102" s="9">
        <v>64.8</v>
      </c>
      <c r="GR102" s="9">
        <v>54</v>
      </c>
      <c r="GS102" s="9">
        <v>54</v>
      </c>
      <c r="GT102" s="9">
        <v>70.6</v>
      </c>
      <c r="GU102" s="9">
        <v>70.2</v>
      </c>
      <c r="GV102" s="9">
        <v>60.7</v>
      </c>
      <c r="GW102" s="9">
        <v>47.9</v>
      </c>
      <c r="GX102" s="9">
        <v>22.5</v>
      </c>
      <c r="GY102" s="9">
        <v>88.5</v>
      </c>
      <c r="GZ102" s="9">
        <v>88.5</v>
      </c>
      <c r="HA102" s="9">
        <v>93.4</v>
      </c>
      <c r="HB102" s="9">
        <v>89.8</v>
      </c>
      <c r="HC102" s="9">
        <v>80.5</v>
      </c>
      <c r="HD102" s="9">
        <v>45.5</v>
      </c>
      <c r="HE102" s="9">
        <v>51.9</v>
      </c>
      <c r="HF102" s="9">
        <v>21.1</v>
      </c>
      <c r="HG102" s="9">
        <v>35.8</v>
      </c>
      <c r="HH102" s="9">
        <v>20.8</v>
      </c>
      <c r="HI102" s="9">
        <v>72.9</v>
      </c>
      <c r="HJ102" s="9">
        <v>70</v>
      </c>
      <c r="HK102" s="9">
        <v>82.5</v>
      </c>
      <c r="HL102" s="9">
        <v>10.5</v>
      </c>
      <c r="HM102" s="9">
        <v>14.4</v>
      </c>
      <c r="HN102" s="9">
        <v>12.4</v>
      </c>
      <c r="HO102" s="9">
        <v>31.7</v>
      </c>
      <c r="HP102" s="9">
        <v>24.7</v>
      </c>
      <c r="HQ102" s="9">
        <v>66.8</v>
      </c>
      <c r="HR102" s="9">
        <v>44.8</v>
      </c>
      <c r="HS102" s="9">
        <v>40.4</v>
      </c>
      <c r="HT102" s="9">
        <v>68.1</v>
      </c>
      <c r="HU102" s="9">
        <v>19.8</v>
      </c>
      <c r="HV102" s="9">
        <v>15.4</v>
      </c>
      <c r="HW102" s="9">
        <v>24.2</v>
      </c>
      <c r="HX102" s="9">
        <v>12.9</v>
      </c>
      <c r="HY102" s="9">
        <v>22</v>
      </c>
      <c r="HZ102" s="9">
        <v>10.8</v>
      </c>
      <c r="IA102">
        <v>6408</v>
      </c>
      <c r="IB102">
        <v>820</v>
      </c>
      <c r="IC102" t="s">
        <v>358</v>
      </c>
      <c r="ID102">
        <v>1</v>
      </c>
      <c r="IE102">
        <v>2</v>
      </c>
      <c r="IF102">
        <v>3</v>
      </c>
      <c r="IG102" s="8" t="s">
        <v>240</v>
      </c>
      <c r="IH102" s="8">
        <v>1</v>
      </c>
      <c r="II102" s="8">
        <v>0</v>
      </c>
      <c r="IJ102" s="8">
        <v>0</v>
      </c>
      <c r="IK102" s="8">
        <v>0</v>
      </c>
      <c r="IL102" s="8">
        <v>1</v>
      </c>
      <c r="IM102" s="8">
        <v>0</v>
      </c>
      <c r="IN102" s="8">
        <v>0</v>
      </c>
      <c r="IO102">
        <v>0</v>
      </c>
      <c r="IP102">
        <v>0</v>
      </c>
      <c r="IQ102" s="13">
        <f>2001-1969</f>
        <v>32</v>
      </c>
      <c r="IR102" s="20">
        <v>2</v>
      </c>
      <c r="IS102" s="8">
        <v>0</v>
      </c>
      <c r="IT102" s="8">
        <v>0</v>
      </c>
      <c r="IU102" s="8">
        <v>0</v>
      </c>
      <c r="IV102">
        <v>0</v>
      </c>
    </row>
    <row r="103" spans="1:256" ht="12.75">
      <c r="A103" t="s">
        <v>373</v>
      </c>
      <c r="B103">
        <v>53</v>
      </c>
      <c r="C103" t="s">
        <v>361</v>
      </c>
      <c r="D103" t="s">
        <v>374</v>
      </c>
      <c r="E103">
        <v>2004</v>
      </c>
      <c r="F103">
        <v>0</v>
      </c>
      <c r="G103" s="5"/>
      <c r="H103" s="5">
        <v>73.3</v>
      </c>
      <c r="I103" s="5">
        <v>49.9</v>
      </c>
      <c r="J103" s="5">
        <v>69.6</v>
      </c>
      <c r="K103" s="5">
        <v>43.2</v>
      </c>
      <c r="L103" s="5">
        <v>49</v>
      </c>
      <c r="M103" s="5">
        <v>61.2</v>
      </c>
      <c r="N103" s="5">
        <v>56.2</v>
      </c>
      <c r="O103" s="5">
        <v>65.7</v>
      </c>
      <c r="P103" s="5">
        <v>35</v>
      </c>
      <c r="Q103" s="5">
        <v>59.6</v>
      </c>
      <c r="R103" s="7">
        <v>6741</v>
      </c>
      <c r="S103">
        <v>788</v>
      </c>
      <c r="T103" s="6">
        <v>0</v>
      </c>
      <c r="U103" s="6">
        <v>8</v>
      </c>
      <c r="V103" s="6">
        <v>0</v>
      </c>
      <c r="W103" s="6">
        <v>0</v>
      </c>
      <c r="X103" s="6">
        <v>0</v>
      </c>
      <c r="Y103" s="6">
        <v>0</v>
      </c>
      <c r="Z103" s="6">
        <v>7406</v>
      </c>
      <c r="AA103" s="7">
        <v>0</v>
      </c>
      <c r="AB103" s="7">
        <v>7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t="s">
        <v>253</v>
      </c>
      <c r="AI103" s="8" t="s">
        <v>466</v>
      </c>
      <c r="AJ103" s="8">
        <v>72</v>
      </c>
      <c r="AK103">
        <v>0</v>
      </c>
      <c r="AL103">
        <v>0</v>
      </c>
      <c r="AN103">
        <v>1</v>
      </c>
      <c r="AO103">
        <v>0</v>
      </c>
      <c r="AP103">
        <v>0</v>
      </c>
      <c r="AQ103">
        <v>1</v>
      </c>
      <c r="AR103" t="s">
        <v>238</v>
      </c>
      <c r="AS103" s="8">
        <v>1</v>
      </c>
      <c r="AT103" s="8">
        <v>0</v>
      </c>
      <c r="AU103" s="8">
        <v>1</v>
      </c>
      <c r="AV103" s="8">
        <v>0</v>
      </c>
      <c r="AW103" s="8">
        <v>0</v>
      </c>
      <c r="AX103" s="8">
        <v>5</v>
      </c>
      <c r="AY103" s="8">
        <v>0</v>
      </c>
      <c r="AZ103" s="8">
        <v>0</v>
      </c>
      <c r="BA103" s="8">
        <v>0</v>
      </c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>
        <v>5870</v>
      </c>
      <c r="IB103">
        <v>788</v>
      </c>
      <c r="IC103" t="s">
        <v>358</v>
      </c>
      <c r="ID103">
        <v>1</v>
      </c>
      <c r="IE103">
        <v>2</v>
      </c>
      <c r="IF103">
        <v>2</v>
      </c>
      <c r="IG103" s="8" t="s">
        <v>240</v>
      </c>
      <c r="IH103" s="8">
        <v>0</v>
      </c>
      <c r="II103" s="8">
        <v>0</v>
      </c>
      <c r="IJ103" s="8">
        <v>0</v>
      </c>
      <c r="IK103" s="8">
        <v>0</v>
      </c>
      <c r="IL103" s="8">
        <v>1</v>
      </c>
      <c r="IM103" s="8">
        <v>0</v>
      </c>
      <c r="IN103" s="8">
        <v>0</v>
      </c>
      <c r="IO103">
        <v>0</v>
      </c>
      <c r="IP103">
        <v>0</v>
      </c>
      <c r="IQ103" s="13">
        <f>2004-1971</f>
        <v>33</v>
      </c>
      <c r="IR103" s="20">
        <v>2</v>
      </c>
      <c r="IS103" s="8">
        <v>0</v>
      </c>
      <c r="IT103" s="8">
        <v>0</v>
      </c>
      <c r="IU103" s="8">
        <v>0</v>
      </c>
      <c r="IV103">
        <v>0</v>
      </c>
    </row>
    <row r="104" spans="1:256" ht="12.75">
      <c r="A104" t="s">
        <v>375</v>
      </c>
      <c r="B104">
        <v>54</v>
      </c>
      <c r="C104" t="s">
        <v>361</v>
      </c>
      <c r="D104" t="s">
        <v>376</v>
      </c>
      <c r="E104">
        <v>2002</v>
      </c>
      <c r="F104">
        <v>0</v>
      </c>
      <c r="G104" s="5">
        <v>63.97133695071268</v>
      </c>
      <c r="H104" s="5">
        <v>71.6771522080726</v>
      </c>
      <c r="I104" s="5">
        <v>61.40419666939513</v>
      </c>
      <c r="J104" s="5">
        <v>67.97113573701893</v>
      </c>
      <c r="K104" s="5">
        <v>49.020212841330796</v>
      </c>
      <c r="L104" s="5">
        <v>55.59425936546364</v>
      </c>
      <c r="M104" s="5">
        <v>62.10588067099472</v>
      </c>
      <c r="N104" s="5">
        <v>64.72492524536898</v>
      </c>
      <c r="O104" s="5">
        <v>63.422813368357616</v>
      </c>
      <c r="P104" s="5">
        <v>51.57379854900459</v>
      </c>
      <c r="Q104" s="5">
        <v>65.41621596067608</v>
      </c>
      <c r="R104" s="6">
        <v>46478</v>
      </c>
      <c r="S104">
        <v>5889</v>
      </c>
      <c r="T104" s="7">
        <v>0</v>
      </c>
      <c r="U104" s="7">
        <v>68</v>
      </c>
      <c r="V104" s="7">
        <v>0</v>
      </c>
      <c r="W104" s="7">
        <v>2</v>
      </c>
      <c r="X104" s="7">
        <v>0</v>
      </c>
      <c r="Y104" s="7">
        <v>0</v>
      </c>
      <c r="Z104" s="7">
        <v>44197</v>
      </c>
      <c r="AA104" s="7">
        <v>0</v>
      </c>
      <c r="AB104" s="7">
        <v>74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t="s">
        <v>253</v>
      </c>
      <c r="AI104" s="8" t="s">
        <v>467</v>
      </c>
      <c r="AJ104" s="8">
        <v>73</v>
      </c>
      <c r="AK104">
        <v>0</v>
      </c>
      <c r="AL104">
        <v>0</v>
      </c>
      <c r="AM104">
        <v>1966</v>
      </c>
      <c r="AN104">
        <v>1</v>
      </c>
      <c r="AO104">
        <v>0</v>
      </c>
      <c r="AP104">
        <v>0</v>
      </c>
      <c r="AQ104">
        <v>1</v>
      </c>
      <c r="AR104" t="s">
        <v>238</v>
      </c>
      <c r="AS104" s="8">
        <v>1</v>
      </c>
      <c r="AT104" s="8">
        <v>0</v>
      </c>
      <c r="AU104" s="8">
        <v>1</v>
      </c>
      <c r="AV104" s="8">
        <v>0</v>
      </c>
      <c r="AW104" s="8">
        <v>0</v>
      </c>
      <c r="AX104">
        <v>3</v>
      </c>
      <c r="AY104" s="8">
        <v>0</v>
      </c>
      <c r="AZ104" s="8">
        <v>0</v>
      </c>
      <c r="BA104" s="8">
        <v>0</v>
      </c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>
        <v>61.9</v>
      </c>
      <c r="EC104" s="9">
        <v>67.6</v>
      </c>
      <c r="ED104" s="9">
        <v>60.5</v>
      </c>
      <c r="EE104" s="9">
        <v>66.2</v>
      </c>
      <c r="EF104" s="9">
        <v>86.6</v>
      </c>
      <c r="EG104" s="9">
        <v>44.8</v>
      </c>
      <c r="EH104" s="9">
        <v>77</v>
      </c>
      <c r="EI104" s="9">
        <v>52.8</v>
      </c>
      <c r="EJ104" s="9">
        <v>76.9</v>
      </c>
      <c r="EK104" s="9">
        <v>66.6</v>
      </c>
      <c r="EL104" s="9">
        <v>64.1</v>
      </c>
      <c r="EM104" s="9">
        <v>71.1</v>
      </c>
      <c r="EN104" s="9">
        <v>62</v>
      </c>
      <c r="EO104" s="9">
        <v>44.6</v>
      </c>
      <c r="EP104" s="9">
        <v>41.2</v>
      </c>
      <c r="EQ104" s="9">
        <v>35.3</v>
      </c>
      <c r="ER104" s="9">
        <v>58.8</v>
      </c>
      <c r="ES104" s="9">
        <v>57.9</v>
      </c>
      <c r="ET104" s="9">
        <v>87.5</v>
      </c>
      <c r="EU104" s="9">
        <v>32.2</v>
      </c>
      <c r="EV104" s="9">
        <v>36.1</v>
      </c>
      <c r="EW104" s="9">
        <v>46.7</v>
      </c>
      <c r="EX104" s="9">
        <v>39</v>
      </c>
      <c r="EY104" s="9">
        <v>45.8</v>
      </c>
      <c r="EZ104" s="9">
        <v>39.3</v>
      </c>
      <c r="FA104" s="9">
        <v>43.2</v>
      </c>
      <c r="FB104" s="9">
        <v>49</v>
      </c>
      <c r="FC104" s="9">
        <v>71.5</v>
      </c>
      <c r="FD104" s="9">
        <v>80.7</v>
      </c>
      <c r="FE104" s="9">
        <v>71.3</v>
      </c>
      <c r="FF104" s="9">
        <v>45.1</v>
      </c>
      <c r="FG104" s="9">
        <v>36.5</v>
      </c>
      <c r="FH104" s="9">
        <v>42.5</v>
      </c>
      <c r="FI104" s="9">
        <v>36.9</v>
      </c>
      <c r="FJ104" s="9">
        <v>58.6</v>
      </c>
      <c r="FK104" s="9">
        <v>26.7</v>
      </c>
      <c r="FL104" s="9">
        <v>21.4</v>
      </c>
      <c r="FM104" s="9">
        <v>68.9</v>
      </c>
      <c r="FN104" s="9">
        <v>75.9</v>
      </c>
      <c r="FO104" s="9">
        <v>60.3</v>
      </c>
      <c r="FP104" s="9">
        <v>54.8</v>
      </c>
      <c r="FQ104" s="9">
        <v>52</v>
      </c>
      <c r="FR104" s="9">
        <v>62.7</v>
      </c>
      <c r="FS104" s="9">
        <v>62</v>
      </c>
      <c r="FT104" s="9">
        <v>56.8</v>
      </c>
      <c r="FU104" s="9">
        <v>48.6</v>
      </c>
      <c r="FV104" s="9">
        <v>41.7</v>
      </c>
      <c r="FW104" s="9">
        <v>60.1</v>
      </c>
      <c r="FX104" s="9">
        <v>74.9</v>
      </c>
      <c r="FY104" s="9">
        <v>48.9</v>
      </c>
      <c r="FZ104" s="9">
        <v>85.3</v>
      </c>
      <c r="GA104" s="9">
        <v>59.1</v>
      </c>
      <c r="GB104" s="9">
        <v>71</v>
      </c>
      <c r="GC104" s="9">
        <v>58.3</v>
      </c>
      <c r="GD104" s="9">
        <v>64.7</v>
      </c>
      <c r="GE104" s="9">
        <v>68.9</v>
      </c>
      <c r="GF104" s="9">
        <v>77.9</v>
      </c>
      <c r="GG104" s="9">
        <v>56.5</v>
      </c>
      <c r="GH104" s="9">
        <v>64.9</v>
      </c>
      <c r="GI104" s="9">
        <v>60.3</v>
      </c>
      <c r="GJ104" s="9">
        <v>83.1</v>
      </c>
      <c r="GK104" s="9">
        <v>54.1</v>
      </c>
      <c r="GL104" s="9">
        <v>54.3</v>
      </c>
      <c r="GM104" s="9">
        <v>42.1</v>
      </c>
      <c r="GN104" s="9">
        <v>42.3</v>
      </c>
      <c r="GO104" s="9">
        <v>31.9</v>
      </c>
      <c r="GP104" s="9">
        <v>51.7</v>
      </c>
      <c r="GQ104" s="9">
        <v>69.3</v>
      </c>
      <c r="GR104" s="9">
        <v>55.8</v>
      </c>
      <c r="GS104" s="9">
        <v>55.8</v>
      </c>
      <c r="GT104" s="9">
        <v>66.8</v>
      </c>
      <c r="GU104" s="9">
        <v>68.9</v>
      </c>
      <c r="GV104" s="9">
        <v>52.3</v>
      </c>
      <c r="GW104" s="9">
        <v>50.3</v>
      </c>
      <c r="GX104" s="9">
        <v>18.8</v>
      </c>
      <c r="GY104" s="9">
        <v>85.6</v>
      </c>
      <c r="GZ104" s="9">
        <v>85.6</v>
      </c>
      <c r="HA104" s="9">
        <v>90.3</v>
      </c>
      <c r="HB104" s="9">
        <v>87.4</v>
      </c>
      <c r="HC104" s="9">
        <v>76.1</v>
      </c>
      <c r="HD104" s="9">
        <v>40.1</v>
      </c>
      <c r="HE104" s="9">
        <v>43.4</v>
      </c>
      <c r="HF104" s="9">
        <v>15.6</v>
      </c>
      <c r="HG104" s="9">
        <v>31.9</v>
      </c>
      <c r="HH104" s="9">
        <v>19.3</v>
      </c>
      <c r="HI104" s="9">
        <v>57.3</v>
      </c>
      <c r="HJ104" s="9">
        <v>62.8</v>
      </c>
      <c r="HK104" s="9">
        <v>69.7</v>
      </c>
      <c r="HL104" s="9">
        <v>4.7</v>
      </c>
      <c r="HM104" s="9">
        <v>12.5</v>
      </c>
      <c r="HN104" s="9">
        <v>4.3</v>
      </c>
      <c r="HO104" s="9">
        <v>21.4</v>
      </c>
      <c r="HP104" s="9">
        <v>18.8</v>
      </c>
      <c r="HQ104" s="9">
        <v>57.7</v>
      </c>
      <c r="HR104" s="9">
        <v>25.7</v>
      </c>
      <c r="HS104" s="9">
        <v>32.8</v>
      </c>
      <c r="HT104" s="9">
        <v>50.8</v>
      </c>
      <c r="HU104" s="9">
        <v>12.6</v>
      </c>
      <c r="HV104" s="9">
        <v>12.9</v>
      </c>
      <c r="HW104" s="9">
        <v>23.8</v>
      </c>
      <c r="HX104" s="9">
        <v>6.6</v>
      </c>
      <c r="HY104" s="9">
        <v>16</v>
      </c>
      <c r="HZ104" s="9">
        <v>7.6</v>
      </c>
      <c r="IA104">
        <v>38149</v>
      </c>
      <c r="IB104">
        <v>5889</v>
      </c>
      <c r="IC104" t="s">
        <v>358</v>
      </c>
      <c r="ID104">
        <v>1</v>
      </c>
      <c r="IE104">
        <v>2</v>
      </c>
      <c r="IF104">
        <v>3</v>
      </c>
      <c r="IG104" s="8" t="s">
        <v>238</v>
      </c>
      <c r="IH104" s="8">
        <v>0</v>
      </c>
      <c r="II104" s="8">
        <v>0</v>
      </c>
      <c r="IJ104" s="8">
        <v>1</v>
      </c>
      <c r="IK104" s="8">
        <v>0</v>
      </c>
      <c r="IL104" s="8">
        <v>0</v>
      </c>
      <c r="IM104" s="8">
        <v>0</v>
      </c>
      <c r="IN104" s="8">
        <v>0</v>
      </c>
      <c r="IO104">
        <v>0</v>
      </c>
      <c r="IP104">
        <v>1</v>
      </c>
      <c r="IQ104" s="13">
        <v>32</v>
      </c>
      <c r="IR104" s="20">
        <v>4</v>
      </c>
      <c r="IS104" s="8">
        <v>0</v>
      </c>
      <c r="IT104" s="8">
        <v>0</v>
      </c>
      <c r="IU104" s="8">
        <v>0</v>
      </c>
      <c r="IV104">
        <v>0</v>
      </c>
    </row>
    <row r="105" spans="1:256" ht="12.75">
      <c r="A105" t="s">
        <v>375</v>
      </c>
      <c r="B105">
        <v>54</v>
      </c>
      <c r="C105" t="s">
        <v>361</v>
      </c>
      <c r="D105" t="s">
        <v>376</v>
      </c>
      <c r="E105">
        <v>2004</v>
      </c>
      <c r="F105">
        <v>0</v>
      </c>
      <c r="G105" s="5">
        <v>68.4</v>
      </c>
      <c r="H105" s="5">
        <v>77.7</v>
      </c>
      <c r="I105" s="5">
        <v>57.9</v>
      </c>
      <c r="J105" s="5">
        <v>74.9</v>
      </c>
      <c r="K105" s="5">
        <v>48.6</v>
      </c>
      <c r="L105" s="5">
        <v>54.1</v>
      </c>
      <c r="M105" s="5">
        <v>63.6</v>
      </c>
      <c r="N105" s="5">
        <v>62.4</v>
      </c>
      <c r="O105" s="5">
        <v>66.3</v>
      </c>
      <c r="P105" s="5">
        <v>31.7</v>
      </c>
      <c r="Q105" s="5">
        <v>68.5</v>
      </c>
      <c r="R105" s="7">
        <v>35614</v>
      </c>
      <c r="S105">
        <v>4135</v>
      </c>
      <c r="T105" s="6">
        <v>0</v>
      </c>
      <c r="U105" s="6">
        <v>66</v>
      </c>
      <c r="V105" s="6">
        <v>0</v>
      </c>
      <c r="W105" s="6">
        <v>0</v>
      </c>
      <c r="X105" s="6">
        <v>0</v>
      </c>
      <c r="Y105" s="6">
        <v>0</v>
      </c>
      <c r="Z105" s="6">
        <v>46478</v>
      </c>
      <c r="AA105" s="7">
        <v>0</v>
      </c>
      <c r="AB105" s="7">
        <v>68</v>
      </c>
      <c r="AC105" s="7">
        <v>0</v>
      </c>
      <c r="AD105" s="7">
        <v>2</v>
      </c>
      <c r="AE105" s="7">
        <v>0</v>
      </c>
      <c r="AF105" s="7">
        <v>0</v>
      </c>
      <c r="AG105" s="7">
        <v>0</v>
      </c>
      <c r="AH105" t="s">
        <v>253</v>
      </c>
      <c r="AI105" s="8" t="s">
        <v>467</v>
      </c>
      <c r="AJ105" s="8">
        <v>73</v>
      </c>
      <c r="AK105">
        <v>0</v>
      </c>
      <c r="AL105">
        <v>0</v>
      </c>
      <c r="AM105">
        <v>1966</v>
      </c>
      <c r="AN105">
        <v>1</v>
      </c>
      <c r="AO105">
        <v>0</v>
      </c>
      <c r="AP105">
        <v>0</v>
      </c>
      <c r="AQ105">
        <v>1</v>
      </c>
      <c r="AR105" t="s">
        <v>238</v>
      </c>
      <c r="AS105" s="8">
        <v>1</v>
      </c>
      <c r="AT105" s="8">
        <v>0</v>
      </c>
      <c r="AU105" s="8">
        <v>1</v>
      </c>
      <c r="AV105" s="8">
        <v>0</v>
      </c>
      <c r="AW105" s="8">
        <v>0</v>
      </c>
      <c r="AX105" s="8">
        <v>30</v>
      </c>
      <c r="AY105" s="8">
        <v>0</v>
      </c>
      <c r="AZ105" s="8">
        <v>0</v>
      </c>
      <c r="BA105" s="8">
        <v>0</v>
      </c>
      <c r="BB105" s="9">
        <v>90.3</v>
      </c>
      <c r="BC105" s="9">
        <v>68.9</v>
      </c>
      <c r="BD105" s="9">
        <v>75.6</v>
      </c>
      <c r="BE105" s="9">
        <v>69.1</v>
      </c>
      <c r="BF105" s="9">
        <v>71.2</v>
      </c>
      <c r="BG105" s="9">
        <v>74</v>
      </c>
      <c r="BH105" s="9">
        <v>82.1</v>
      </c>
      <c r="BI105" s="9">
        <v>70.8</v>
      </c>
      <c r="BJ105" s="9">
        <v>67.1</v>
      </c>
      <c r="BK105" s="9">
        <v>87.2</v>
      </c>
      <c r="BL105" s="9">
        <v>65</v>
      </c>
      <c r="BM105" s="9">
        <v>82</v>
      </c>
      <c r="BN105" s="9">
        <v>82.5</v>
      </c>
      <c r="BO105" s="9">
        <v>64.5</v>
      </c>
      <c r="BP105" s="9">
        <v>42.1</v>
      </c>
      <c r="BQ105" s="9">
        <v>48.7</v>
      </c>
      <c r="BR105" s="9">
        <v>52</v>
      </c>
      <c r="BS105" s="9">
        <v>64.4</v>
      </c>
      <c r="BT105" s="9">
        <v>67.8</v>
      </c>
      <c r="BU105" s="9">
        <v>81.9</v>
      </c>
      <c r="BV105" s="9">
        <v>89.1</v>
      </c>
      <c r="BW105" s="9">
        <v>64.4</v>
      </c>
      <c r="BX105" s="9">
        <v>43</v>
      </c>
      <c r="BY105" s="9">
        <v>24.3</v>
      </c>
      <c r="BZ105" s="9">
        <v>64.7</v>
      </c>
      <c r="CA105" s="9">
        <v>48.1</v>
      </c>
      <c r="CB105" s="9">
        <v>46.9</v>
      </c>
      <c r="CC105" s="9">
        <v>49.1</v>
      </c>
      <c r="CD105" s="9">
        <v>44.1</v>
      </c>
      <c r="CE105" s="9">
        <v>48.6</v>
      </c>
      <c r="CF105" s="9">
        <v>33.9</v>
      </c>
      <c r="CG105" s="9">
        <v>40.5</v>
      </c>
      <c r="CH105" s="9">
        <v>64.9</v>
      </c>
      <c r="CI105" s="9">
        <v>54.1</v>
      </c>
      <c r="CJ105" s="9">
        <v>79.9</v>
      </c>
      <c r="CK105" s="9">
        <v>56.2</v>
      </c>
      <c r="CL105" s="9">
        <v>60.8</v>
      </c>
      <c r="CM105" s="9">
        <v>70.1</v>
      </c>
      <c r="CN105" s="9">
        <v>51.9</v>
      </c>
      <c r="CO105" s="9">
        <v>36.7</v>
      </c>
      <c r="CP105" s="9">
        <v>53.6</v>
      </c>
      <c r="CQ105" s="9">
        <v>57.4</v>
      </c>
      <c r="CR105" s="9">
        <v>58.7</v>
      </c>
      <c r="CS105" s="9">
        <v>85.9</v>
      </c>
      <c r="CT105" s="9">
        <v>80.3</v>
      </c>
      <c r="CU105" s="9">
        <v>43.4</v>
      </c>
      <c r="CV105" s="9">
        <v>52.5</v>
      </c>
      <c r="CW105" s="9">
        <v>68.8</v>
      </c>
      <c r="CX105" s="9">
        <v>55.6</v>
      </c>
      <c r="CY105" s="9">
        <v>59.6</v>
      </c>
      <c r="CZ105" s="9">
        <v>71.1</v>
      </c>
      <c r="DA105" s="9">
        <v>68.8</v>
      </c>
      <c r="DB105" s="9">
        <v>52.4</v>
      </c>
      <c r="DC105" s="9">
        <v>63.8</v>
      </c>
      <c r="DD105" s="9">
        <v>56.4</v>
      </c>
      <c r="DE105" s="9">
        <v>78</v>
      </c>
      <c r="DF105" s="9">
        <v>89.2</v>
      </c>
      <c r="DG105" s="9">
        <v>88.2</v>
      </c>
      <c r="DH105" s="9">
        <v>58.1</v>
      </c>
      <c r="DI105" s="9">
        <v>46.4</v>
      </c>
      <c r="DJ105" s="9">
        <v>50.9</v>
      </c>
      <c r="DK105" s="9">
        <v>41.2</v>
      </c>
      <c r="DL105" s="9">
        <v>41.6</v>
      </c>
      <c r="DM105" s="9">
        <v>57.1</v>
      </c>
      <c r="DN105" s="9">
        <v>74.1</v>
      </c>
      <c r="DO105" s="9">
        <v>68.7</v>
      </c>
      <c r="DP105" s="9">
        <v>63.4</v>
      </c>
      <c r="DQ105" s="9">
        <v>72.5</v>
      </c>
      <c r="DR105" s="9">
        <v>64.5</v>
      </c>
      <c r="DS105" s="9">
        <v>61</v>
      </c>
      <c r="DT105" s="9">
        <v>32</v>
      </c>
      <c r="DU105" s="9">
        <v>29.8</v>
      </c>
      <c r="DV105" s="9">
        <v>91.4</v>
      </c>
      <c r="DW105" s="9">
        <v>89.5</v>
      </c>
      <c r="DX105" s="9">
        <v>14.5</v>
      </c>
      <c r="DY105" s="9">
        <v>27.6</v>
      </c>
      <c r="DZ105" s="9">
        <v>21.6</v>
      </c>
      <c r="EA105" s="9">
        <v>63</v>
      </c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>
        <v>29862</v>
      </c>
      <c r="IB105">
        <v>4135</v>
      </c>
      <c r="IC105" t="s">
        <v>358</v>
      </c>
      <c r="ID105">
        <v>1</v>
      </c>
      <c r="IE105">
        <v>2</v>
      </c>
      <c r="IF105">
        <v>3</v>
      </c>
      <c r="IG105" s="8" t="s">
        <v>238</v>
      </c>
      <c r="IH105" s="8">
        <v>0</v>
      </c>
      <c r="II105" s="8">
        <v>0</v>
      </c>
      <c r="IJ105" s="8">
        <v>1</v>
      </c>
      <c r="IK105" s="8">
        <v>0</v>
      </c>
      <c r="IL105" s="8">
        <v>0</v>
      </c>
      <c r="IM105" s="8">
        <v>0</v>
      </c>
      <c r="IN105" s="8">
        <v>0</v>
      </c>
      <c r="IO105">
        <v>0</v>
      </c>
      <c r="IP105">
        <v>1</v>
      </c>
      <c r="IQ105" s="13">
        <v>32</v>
      </c>
      <c r="IR105" s="20">
        <v>4</v>
      </c>
      <c r="IS105" s="8">
        <v>0</v>
      </c>
      <c r="IT105" s="8">
        <v>0</v>
      </c>
      <c r="IU105" s="8">
        <v>0</v>
      </c>
      <c r="IV105">
        <v>0</v>
      </c>
    </row>
    <row r="106" spans="1:256" ht="12.75">
      <c r="A106" t="s">
        <v>377</v>
      </c>
      <c r="B106">
        <v>55</v>
      </c>
      <c r="C106" t="s">
        <v>361</v>
      </c>
      <c r="D106" t="s">
        <v>378</v>
      </c>
      <c r="E106">
        <v>2002</v>
      </c>
      <c r="F106">
        <v>0</v>
      </c>
      <c r="G106" s="5">
        <v>64.38247909675476</v>
      </c>
      <c r="H106" s="5">
        <v>72.48610180621544</v>
      </c>
      <c r="I106" s="5">
        <v>61.42081307277738</v>
      </c>
      <c r="J106" s="5">
        <v>68.01597726025976</v>
      </c>
      <c r="K106" s="5">
        <v>52.87496758315672</v>
      </c>
      <c r="L106" s="5">
        <v>56.923967269473465</v>
      </c>
      <c r="M106" s="5">
        <v>61.46569525187717</v>
      </c>
      <c r="N106" s="5">
        <v>63.44973962561638</v>
      </c>
      <c r="O106" s="5">
        <v>65.39103825016787</v>
      </c>
      <c r="P106" s="5">
        <v>51.93268716540376</v>
      </c>
      <c r="Q106" s="5">
        <v>65.61363772447014</v>
      </c>
      <c r="R106" s="6">
        <v>12232</v>
      </c>
      <c r="S106">
        <v>1567</v>
      </c>
      <c r="T106" s="7">
        <v>0</v>
      </c>
      <c r="U106" s="7">
        <v>9</v>
      </c>
      <c r="V106" s="7">
        <v>0</v>
      </c>
      <c r="W106" s="7">
        <v>0</v>
      </c>
      <c r="X106" s="7">
        <v>0</v>
      </c>
      <c r="Y106" s="7">
        <v>0</v>
      </c>
      <c r="Z106" s="7">
        <v>13378</v>
      </c>
      <c r="AA106" s="7">
        <v>0</v>
      </c>
      <c r="AB106" s="7">
        <v>9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t="s">
        <v>253</v>
      </c>
      <c r="AI106" s="8" t="s">
        <v>468</v>
      </c>
      <c r="AJ106" s="8">
        <v>74</v>
      </c>
      <c r="AK106">
        <v>0</v>
      </c>
      <c r="AL106">
        <v>0</v>
      </c>
      <c r="AM106">
        <v>1842</v>
      </c>
      <c r="AN106">
        <v>1</v>
      </c>
      <c r="AO106">
        <v>0</v>
      </c>
      <c r="AP106">
        <v>0</v>
      </c>
      <c r="AQ106">
        <v>1</v>
      </c>
      <c r="AR106" t="s">
        <v>291</v>
      </c>
      <c r="AS106">
        <v>1</v>
      </c>
      <c r="AT106">
        <v>0</v>
      </c>
      <c r="AU106">
        <v>1</v>
      </c>
      <c r="AV106">
        <v>0</v>
      </c>
      <c r="AW106">
        <v>0</v>
      </c>
      <c r="AX106" s="8">
        <v>23</v>
      </c>
      <c r="AY106" s="8">
        <v>0</v>
      </c>
      <c r="AZ106" s="8">
        <v>0</v>
      </c>
      <c r="BA106" s="8">
        <v>0</v>
      </c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>
        <v>66</v>
      </c>
      <c r="EC106" s="9">
        <v>68</v>
      </c>
      <c r="ED106" s="9">
        <v>62.6</v>
      </c>
      <c r="EE106" s="9">
        <v>63.9</v>
      </c>
      <c r="EF106" s="9">
        <v>86.7</v>
      </c>
      <c r="EG106" s="9">
        <v>48.7</v>
      </c>
      <c r="EH106" s="9">
        <v>73.3</v>
      </c>
      <c r="EI106" s="9">
        <v>55.2</v>
      </c>
      <c r="EJ106" s="9">
        <v>79.4</v>
      </c>
      <c r="EK106" s="9">
        <v>66</v>
      </c>
      <c r="EL106" s="9">
        <v>66.2</v>
      </c>
      <c r="EM106" s="9">
        <v>72.1</v>
      </c>
      <c r="EN106" s="9">
        <v>62.2</v>
      </c>
      <c r="EO106" s="9">
        <v>53.9</v>
      </c>
      <c r="EP106" s="9">
        <v>39.7</v>
      </c>
      <c r="EQ106" s="9">
        <v>37.4</v>
      </c>
      <c r="ER106" s="9">
        <v>57.5</v>
      </c>
      <c r="ES106" s="9">
        <v>58.5</v>
      </c>
      <c r="ET106" s="9">
        <v>90.5</v>
      </c>
      <c r="EU106" s="9">
        <v>39.1</v>
      </c>
      <c r="EV106" s="9">
        <v>43.7</v>
      </c>
      <c r="EW106" s="9">
        <v>49</v>
      </c>
      <c r="EX106" s="9">
        <v>45.3</v>
      </c>
      <c r="EY106" s="9">
        <v>49.4</v>
      </c>
      <c r="EZ106" s="9">
        <v>43.7</v>
      </c>
      <c r="FA106" s="9">
        <v>43.3</v>
      </c>
      <c r="FB106" s="9">
        <v>51.1</v>
      </c>
      <c r="FC106" s="9">
        <v>72.2</v>
      </c>
      <c r="FD106" s="9">
        <v>82.3</v>
      </c>
      <c r="FE106" s="9">
        <v>69.7</v>
      </c>
      <c r="FF106" s="9">
        <v>52.5</v>
      </c>
      <c r="FG106" s="9">
        <v>45.4</v>
      </c>
      <c r="FH106" s="9">
        <v>54.2</v>
      </c>
      <c r="FI106" s="9">
        <v>43.5</v>
      </c>
      <c r="FJ106" s="9">
        <v>64.2</v>
      </c>
      <c r="FK106" s="9">
        <v>32.8</v>
      </c>
      <c r="FL106" s="9">
        <v>24.8</v>
      </c>
      <c r="FM106" s="9">
        <v>64.2</v>
      </c>
      <c r="FN106" s="9">
        <v>82.6</v>
      </c>
      <c r="FO106" s="9">
        <v>70.7</v>
      </c>
      <c r="FP106" s="9">
        <v>60.8</v>
      </c>
      <c r="FQ106" s="9">
        <v>55.5</v>
      </c>
      <c r="FR106" s="9">
        <v>57.6</v>
      </c>
      <c r="FS106" s="9">
        <v>62.8</v>
      </c>
      <c r="FT106" s="9">
        <v>59.2</v>
      </c>
      <c r="FU106" s="9">
        <v>51.3</v>
      </c>
      <c r="FV106" s="9">
        <v>42.9</v>
      </c>
      <c r="FW106" s="9">
        <v>61.9</v>
      </c>
      <c r="FX106" s="9">
        <v>76.2</v>
      </c>
      <c r="FY106" s="9">
        <v>54.1</v>
      </c>
      <c r="FZ106" s="9">
        <v>82.1</v>
      </c>
      <c r="GA106" s="9">
        <v>61.5</v>
      </c>
      <c r="GB106" s="9">
        <v>72.1</v>
      </c>
      <c r="GC106" s="9">
        <v>58.1</v>
      </c>
      <c r="GD106" s="9">
        <v>68.5</v>
      </c>
      <c r="GE106" s="9">
        <v>69.8</v>
      </c>
      <c r="GF106" s="9">
        <v>80.6</v>
      </c>
      <c r="GG106" s="9">
        <v>56.9</v>
      </c>
      <c r="GH106" s="9">
        <v>70.1</v>
      </c>
      <c r="GI106" s="9">
        <v>59.4</v>
      </c>
      <c r="GJ106" s="9">
        <v>82.5</v>
      </c>
      <c r="GK106" s="9">
        <v>54.3</v>
      </c>
      <c r="GL106" s="9">
        <v>59.9</v>
      </c>
      <c r="GM106" s="9">
        <v>44.6</v>
      </c>
      <c r="GN106" s="9">
        <v>51.3</v>
      </c>
      <c r="GO106" s="9">
        <v>32.6</v>
      </c>
      <c r="GP106" s="9">
        <v>52.6</v>
      </c>
      <c r="GQ106" s="9">
        <v>70</v>
      </c>
      <c r="GR106" s="9">
        <v>58.3</v>
      </c>
      <c r="GS106" s="9">
        <v>58.3</v>
      </c>
      <c r="GT106" s="9">
        <v>66.7</v>
      </c>
      <c r="GU106" s="9">
        <v>65.1</v>
      </c>
      <c r="GV106" s="9">
        <v>54.6</v>
      </c>
      <c r="GW106" s="9">
        <v>54.9</v>
      </c>
      <c r="GX106" s="9">
        <v>24.1</v>
      </c>
      <c r="GY106" s="9">
        <v>87.3</v>
      </c>
      <c r="GZ106" s="9">
        <v>87.3</v>
      </c>
      <c r="HA106" s="9">
        <v>93.3</v>
      </c>
      <c r="HB106" s="9">
        <v>88.6</v>
      </c>
      <c r="HC106" s="9">
        <v>77.3</v>
      </c>
      <c r="HD106" s="9">
        <v>48.5</v>
      </c>
      <c r="HE106" s="9">
        <v>51.3</v>
      </c>
      <c r="HF106" s="9">
        <v>20.6</v>
      </c>
      <c r="HG106" s="9">
        <v>31.5</v>
      </c>
      <c r="HH106" s="9">
        <v>14.2</v>
      </c>
      <c r="HI106" s="9">
        <v>65.5</v>
      </c>
      <c r="HJ106" s="9">
        <v>71.8</v>
      </c>
      <c r="HK106" s="9">
        <v>74</v>
      </c>
      <c r="HL106" s="9">
        <v>10.1</v>
      </c>
      <c r="HM106" s="9">
        <v>20</v>
      </c>
      <c r="HN106" s="9">
        <v>4</v>
      </c>
      <c r="HO106" s="9">
        <v>22.4</v>
      </c>
      <c r="HP106" s="9">
        <v>29.3</v>
      </c>
      <c r="HQ106" s="9">
        <v>51</v>
      </c>
      <c r="HR106" s="9">
        <v>25.8</v>
      </c>
      <c r="HS106" s="9">
        <v>44.1</v>
      </c>
      <c r="HT106" s="9">
        <v>34.5</v>
      </c>
      <c r="HU106" s="9">
        <v>14.2</v>
      </c>
      <c r="HV106" s="9">
        <v>19.2</v>
      </c>
      <c r="HW106" s="9">
        <v>16.9</v>
      </c>
      <c r="HX106" s="9">
        <v>12.3</v>
      </c>
      <c r="HY106" s="9">
        <v>25.3</v>
      </c>
      <c r="HZ106" s="9">
        <v>6.4</v>
      </c>
      <c r="IA106">
        <v>10158</v>
      </c>
      <c r="IB106">
        <v>1567</v>
      </c>
      <c r="IC106" t="s">
        <v>358</v>
      </c>
      <c r="ID106">
        <v>1</v>
      </c>
      <c r="IE106">
        <v>2</v>
      </c>
      <c r="IF106">
        <v>2</v>
      </c>
      <c r="IG106" s="8" t="s">
        <v>238</v>
      </c>
      <c r="IH106" s="8">
        <v>0</v>
      </c>
      <c r="II106" s="8">
        <v>0</v>
      </c>
      <c r="IJ106" s="8">
        <v>1</v>
      </c>
      <c r="IK106" s="8">
        <v>0</v>
      </c>
      <c r="IL106" s="8">
        <v>0</v>
      </c>
      <c r="IM106" s="8">
        <v>0</v>
      </c>
      <c r="IN106" s="8">
        <v>0</v>
      </c>
      <c r="IO106">
        <v>0</v>
      </c>
      <c r="IP106">
        <v>1</v>
      </c>
      <c r="IQ106" s="13">
        <v>30</v>
      </c>
      <c r="IR106">
        <v>2</v>
      </c>
      <c r="IS106" s="8">
        <v>0</v>
      </c>
      <c r="IT106" s="8">
        <v>0</v>
      </c>
      <c r="IU106" s="8">
        <v>0</v>
      </c>
      <c r="IV106">
        <v>0</v>
      </c>
    </row>
    <row r="107" spans="1:256" ht="12.75">
      <c r="A107" t="s">
        <v>377</v>
      </c>
      <c r="B107">
        <v>55</v>
      </c>
      <c r="C107" t="s">
        <v>361</v>
      </c>
      <c r="D107" t="s">
        <v>378</v>
      </c>
      <c r="E107">
        <v>2004</v>
      </c>
      <c r="F107">
        <v>0</v>
      </c>
      <c r="G107" s="5"/>
      <c r="H107" s="5">
        <v>74.9</v>
      </c>
      <c r="I107" s="5">
        <v>51.8</v>
      </c>
      <c r="J107" s="5">
        <v>72.8</v>
      </c>
      <c r="K107" s="5">
        <v>42.8</v>
      </c>
      <c r="L107" s="5">
        <v>48.2</v>
      </c>
      <c r="M107" s="5">
        <v>60</v>
      </c>
      <c r="N107" s="5">
        <v>54.1</v>
      </c>
      <c r="O107" s="5">
        <v>60.4</v>
      </c>
      <c r="P107" s="5">
        <v>31</v>
      </c>
      <c r="Q107" s="5">
        <v>64.6</v>
      </c>
      <c r="R107" s="7">
        <v>11864</v>
      </c>
      <c r="S107">
        <v>1494</v>
      </c>
      <c r="T107" s="6">
        <v>0</v>
      </c>
      <c r="U107" s="6">
        <v>10</v>
      </c>
      <c r="V107" s="6">
        <v>0</v>
      </c>
      <c r="W107" s="6">
        <v>0</v>
      </c>
      <c r="X107" s="6">
        <v>0</v>
      </c>
      <c r="Y107" s="6">
        <v>0</v>
      </c>
      <c r="Z107" s="6">
        <v>12232</v>
      </c>
      <c r="AA107" s="7">
        <v>0</v>
      </c>
      <c r="AB107" s="7">
        <v>9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t="s">
        <v>253</v>
      </c>
      <c r="AI107" s="8" t="s">
        <v>469</v>
      </c>
      <c r="AJ107" s="8">
        <v>75</v>
      </c>
      <c r="AK107">
        <v>0</v>
      </c>
      <c r="AL107">
        <v>0</v>
      </c>
      <c r="AM107">
        <v>1842</v>
      </c>
      <c r="AN107">
        <v>1</v>
      </c>
      <c r="AO107">
        <v>0</v>
      </c>
      <c r="AP107">
        <v>0</v>
      </c>
      <c r="AQ107">
        <v>1</v>
      </c>
      <c r="AR107" t="s">
        <v>237</v>
      </c>
      <c r="AS107">
        <v>1</v>
      </c>
      <c r="AT107">
        <v>0</v>
      </c>
      <c r="AU107">
        <v>1</v>
      </c>
      <c r="AV107">
        <v>0</v>
      </c>
      <c r="AW107">
        <v>0</v>
      </c>
      <c r="AX107">
        <v>14</v>
      </c>
      <c r="AY107" s="8">
        <v>0</v>
      </c>
      <c r="AZ107" s="8">
        <v>0</v>
      </c>
      <c r="BA107" s="8">
        <v>0</v>
      </c>
      <c r="BB107" s="9">
        <v>88.1</v>
      </c>
      <c r="BC107" s="9">
        <v>64.2</v>
      </c>
      <c r="BD107" s="9">
        <v>74</v>
      </c>
      <c r="BE107" s="9">
        <v>59.6</v>
      </c>
      <c r="BF107" s="9">
        <v>67.1</v>
      </c>
      <c r="BG107" s="9">
        <v>71.3</v>
      </c>
      <c r="BH107" s="9">
        <v>80.4</v>
      </c>
      <c r="BI107" s="9">
        <v>57.7</v>
      </c>
      <c r="BJ107" s="9">
        <v>64.1</v>
      </c>
      <c r="BK107" s="9">
        <v>83.1</v>
      </c>
      <c r="BL107" s="9">
        <v>52.7</v>
      </c>
      <c r="BM107" s="9">
        <v>74.3</v>
      </c>
      <c r="BN107" s="9">
        <v>79.7</v>
      </c>
      <c r="BO107" s="9">
        <v>61</v>
      </c>
      <c r="BP107" s="9">
        <v>39.3</v>
      </c>
      <c r="BQ107" s="9">
        <v>43.1</v>
      </c>
      <c r="BR107" s="9">
        <v>43.5</v>
      </c>
      <c r="BS107" s="9">
        <v>58</v>
      </c>
      <c r="BT107" s="9">
        <v>63.6</v>
      </c>
      <c r="BU107" s="9">
        <v>79.1</v>
      </c>
      <c r="BV107" s="9">
        <v>87.7</v>
      </c>
      <c r="BW107" s="9">
        <v>67.5</v>
      </c>
      <c r="BX107" s="9">
        <v>31.4</v>
      </c>
      <c r="BY107" s="9">
        <v>21.8</v>
      </c>
      <c r="BZ107" s="9">
        <v>50.4</v>
      </c>
      <c r="CA107" s="9">
        <v>38</v>
      </c>
      <c r="CB107" s="9">
        <v>42.1</v>
      </c>
      <c r="CC107" s="9">
        <v>43.5</v>
      </c>
      <c r="CD107" s="9">
        <v>34.5</v>
      </c>
      <c r="CE107" s="9">
        <v>37.6</v>
      </c>
      <c r="CF107" s="9">
        <v>25.9</v>
      </c>
      <c r="CG107" s="9">
        <v>30.6</v>
      </c>
      <c r="CH107" s="9">
        <v>69.7</v>
      </c>
      <c r="CI107" s="9">
        <v>54.1</v>
      </c>
      <c r="CJ107" s="9">
        <v>81.6</v>
      </c>
      <c r="CK107" s="9">
        <v>50.1</v>
      </c>
      <c r="CL107" s="9">
        <v>49.4</v>
      </c>
      <c r="CM107" s="9">
        <v>62.9</v>
      </c>
      <c r="CN107" s="9">
        <v>42.3</v>
      </c>
      <c r="CO107" s="9">
        <v>32.1</v>
      </c>
      <c r="CP107" s="9">
        <v>45.7</v>
      </c>
      <c r="CQ107" s="9">
        <v>51.4</v>
      </c>
      <c r="CR107" s="9">
        <v>50.5</v>
      </c>
      <c r="CS107" s="9">
        <v>83.2</v>
      </c>
      <c r="CT107" s="9">
        <v>66.2</v>
      </c>
      <c r="CU107" s="9">
        <v>37.9</v>
      </c>
      <c r="CV107" s="9">
        <v>46.9</v>
      </c>
      <c r="CW107" s="9">
        <v>58.4</v>
      </c>
      <c r="CX107" s="9">
        <v>48.1</v>
      </c>
      <c r="CY107" s="9">
        <v>54.2</v>
      </c>
      <c r="CZ107" s="9">
        <v>66</v>
      </c>
      <c r="DA107" s="9">
        <v>67.3</v>
      </c>
      <c r="DB107" s="9">
        <v>51.8</v>
      </c>
      <c r="DC107" s="9">
        <v>58.2</v>
      </c>
      <c r="DD107" s="9">
        <v>54.3</v>
      </c>
      <c r="DE107" s="9">
        <v>76</v>
      </c>
      <c r="DF107" s="9">
        <v>84.7</v>
      </c>
      <c r="DG107" s="9">
        <v>78.7</v>
      </c>
      <c r="DH107" s="9">
        <v>49.9</v>
      </c>
      <c r="DI107" s="9">
        <v>40.1</v>
      </c>
      <c r="DJ107" s="9">
        <v>47</v>
      </c>
      <c r="DK107" s="9">
        <v>34.6</v>
      </c>
      <c r="DL107" s="9">
        <v>31.3</v>
      </c>
      <c r="DM107" s="9">
        <v>51.8</v>
      </c>
      <c r="DN107" s="9">
        <v>63.3</v>
      </c>
      <c r="DO107" s="9">
        <v>66.1</v>
      </c>
      <c r="DP107" s="9">
        <v>47.7</v>
      </c>
      <c r="DQ107" s="9">
        <v>65.5</v>
      </c>
      <c r="DR107" s="9">
        <v>62.1</v>
      </c>
      <c r="DS107" s="9">
        <v>62</v>
      </c>
      <c r="DT107" s="9">
        <v>31.8</v>
      </c>
      <c r="DU107" s="9">
        <v>23.3</v>
      </c>
      <c r="DV107" s="9">
        <v>93.3</v>
      </c>
      <c r="DW107" s="9">
        <v>91.3</v>
      </c>
      <c r="DX107" s="9">
        <v>14.1</v>
      </c>
      <c r="DY107" s="9">
        <v>24.9</v>
      </c>
      <c r="DZ107" s="9">
        <v>15</v>
      </c>
      <c r="EA107" s="9">
        <v>70</v>
      </c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>
        <v>10131</v>
      </c>
      <c r="IB107">
        <v>1494</v>
      </c>
      <c r="IC107" t="s">
        <v>358</v>
      </c>
      <c r="ID107">
        <v>1</v>
      </c>
      <c r="IE107">
        <v>2</v>
      </c>
      <c r="IF107">
        <v>2</v>
      </c>
      <c r="IG107" s="8" t="s">
        <v>238</v>
      </c>
      <c r="IH107" s="8">
        <v>0</v>
      </c>
      <c r="II107" s="8">
        <v>0</v>
      </c>
      <c r="IJ107" s="8">
        <v>1</v>
      </c>
      <c r="IK107" s="8">
        <v>0</v>
      </c>
      <c r="IL107" s="8">
        <v>0</v>
      </c>
      <c r="IM107" s="8">
        <v>0</v>
      </c>
      <c r="IN107" s="8">
        <v>0</v>
      </c>
      <c r="IO107">
        <v>0</v>
      </c>
      <c r="IP107">
        <v>0</v>
      </c>
      <c r="IQ107" s="13">
        <f>2003-1975</f>
        <v>28</v>
      </c>
      <c r="IR107" s="20">
        <v>2</v>
      </c>
      <c r="IS107" s="8">
        <v>0</v>
      </c>
      <c r="IT107" s="8">
        <v>0</v>
      </c>
      <c r="IU107" s="8">
        <v>0</v>
      </c>
      <c r="IV107">
        <v>0</v>
      </c>
    </row>
    <row r="108" spans="1:256" ht="12.75">
      <c r="A108" t="s">
        <v>379</v>
      </c>
      <c r="B108">
        <v>56</v>
      </c>
      <c r="C108" t="s">
        <v>361</v>
      </c>
      <c r="D108" t="s">
        <v>380</v>
      </c>
      <c r="E108">
        <v>2002</v>
      </c>
      <c r="F108">
        <v>0</v>
      </c>
      <c r="G108" s="5">
        <v>62.29466960623982</v>
      </c>
      <c r="H108" s="5">
        <v>75.96804650316649</v>
      </c>
      <c r="I108" s="5">
        <v>62.22016979919429</v>
      </c>
      <c r="J108" s="5">
        <v>65.13731921643664</v>
      </c>
      <c r="K108" s="5">
        <v>54.653279090748185</v>
      </c>
      <c r="L108" s="5">
        <v>58.77363281617385</v>
      </c>
      <c r="M108" s="5">
        <v>62.650002188723974</v>
      </c>
      <c r="N108" s="5">
        <v>62.52194293689183</v>
      </c>
      <c r="O108" s="5">
        <v>65.19193314403296</v>
      </c>
      <c r="P108" s="5">
        <v>55.240483483497485</v>
      </c>
      <c r="Q108" s="5">
        <v>66.39937558713727</v>
      </c>
      <c r="R108" s="6">
        <v>5007</v>
      </c>
      <c r="S108">
        <v>191</v>
      </c>
      <c r="T108" s="7">
        <v>0</v>
      </c>
      <c r="U108" s="7">
        <v>2</v>
      </c>
      <c r="V108" s="7">
        <v>0</v>
      </c>
      <c r="W108" s="7">
        <v>0</v>
      </c>
      <c r="X108" s="7">
        <v>0</v>
      </c>
      <c r="Y108" s="7">
        <v>0</v>
      </c>
      <c r="Z108" s="7">
        <v>4501</v>
      </c>
      <c r="AA108" s="7">
        <v>1</v>
      </c>
      <c r="AB108" s="7">
        <v>3</v>
      </c>
      <c r="AC108" s="7">
        <v>0</v>
      </c>
      <c r="AD108" s="7">
        <v>0</v>
      </c>
      <c r="AE108" s="7">
        <v>0</v>
      </c>
      <c r="AF108" s="7">
        <v>0</v>
      </c>
      <c r="AG108">
        <v>0</v>
      </c>
      <c r="AH108" t="s">
        <v>253</v>
      </c>
      <c r="AI108" s="8" t="s">
        <v>470</v>
      </c>
      <c r="AJ108" s="8">
        <v>76</v>
      </c>
      <c r="AK108">
        <v>0</v>
      </c>
      <c r="AL108">
        <v>0</v>
      </c>
      <c r="AM108">
        <v>1949</v>
      </c>
      <c r="AN108">
        <v>1</v>
      </c>
      <c r="AO108">
        <v>0</v>
      </c>
      <c r="AP108">
        <v>0</v>
      </c>
      <c r="AQ108">
        <v>1</v>
      </c>
      <c r="AR108" t="s">
        <v>267</v>
      </c>
      <c r="AS108">
        <v>1</v>
      </c>
      <c r="AT108">
        <v>0</v>
      </c>
      <c r="AU108" s="19">
        <v>1</v>
      </c>
      <c r="AV108" s="19">
        <v>0</v>
      </c>
      <c r="AW108" s="19">
        <v>0</v>
      </c>
      <c r="AX108" s="19">
        <v>23</v>
      </c>
      <c r="AY108" s="8">
        <v>0</v>
      </c>
      <c r="AZ108" s="8">
        <v>0</v>
      </c>
      <c r="BA108" s="8">
        <v>0</v>
      </c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>
        <v>63.1</v>
      </c>
      <c r="EC108" s="9">
        <v>61.2</v>
      </c>
      <c r="ED108" s="9">
        <v>42.6</v>
      </c>
      <c r="EE108" s="9">
        <v>75.3</v>
      </c>
      <c r="EF108" s="9">
        <v>92.1</v>
      </c>
      <c r="EG108" s="9">
        <v>56.6</v>
      </c>
      <c r="EH108" s="9">
        <v>75.6</v>
      </c>
      <c r="EI108" s="9">
        <v>62.6</v>
      </c>
      <c r="EJ108" s="9">
        <v>77</v>
      </c>
      <c r="EK108" s="9">
        <v>60.1</v>
      </c>
      <c r="EL108" s="9">
        <v>66.8</v>
      </c>
      <c r="EM108" s="9">
        <v>70.6</v>
      </c>
      <c r="EN108" s="9">
        <v>47</v>
      </c>
      <c r="EO108" s="9">
        <v>49.6</v>
      </c>
      <c r="EP108" s="9">
        <v>35.9</v>
      </c>
      <c r="EQ108" s="9">
        <v>32.1</v>
      </c>
      <c r="ER108" s="9">
        <v>63.9</v>
      </c>
      <c r="ES108" s="9">
        <v>63</v>
      </c>
      <c r="ET108" s="9">
        <v>93.7</v>
      </c>
      <c r="EU108" s="9">
        <v>34.2</v>
      </c>
      <c r="EV108" s="9">
        <v>41.5</v>
      </c>
      <c r="EW108" s="9">
        <v>49.2</v>
      </c>
      <c r="EX108" s="9">
        <v>48</v>
      </c>
      <c r="EY108" s="9">
        <v>46.4</v>
      </c>
      <c r="EZ108" s="9">
        <v>44.2</v>
      </c>
      <c r="FA108" s="9">
        <v>50.1</v>
      </c>
      <c r="FB108" s="9">
        <v>51.7</v>
      </c>
      <c r="FC108" s="9">
        <v>74.1</v>
      </c>
      <c r="FD108" s="9">
        <v>75.3</v>
      </c>
      <c r="FE108" s="9">
        <v>72</v>
      </c>
      <c r="FF108" s="9">
        <v>55</v>
      </c>
      <c r="FG108" s="9">
        <v>43.9</v>
      </c>
      <c r="FH108" s="9">
        <v>49.9</v>
      </c>
      <c r="FI108" s="9">
        <v>39.6</v>
      </c>
      <c r="FJ108" s="9">
        <v>70.9</v>
      </c>
      <c r="FK108" s="9">
        <v>34.4</v>
      </c>
      <c r="FL108" s="9">
        <v>25.8</v>
      </c>
      <c r="FM108" s="9">
        <v>65.9</v>
      </c>
      <c r="FN108" s="9">
        <v>87.6</v>
      </c>
      <c r="FO108" s="9">
        <v>70.8</v>
      </c>
      <c r="FP108" s="9">
        <v>66.5</v>
      </c>
      <c r="FQ108" s="9">
        <v>47.6</v>
      </c>
      <c r="FR108" s="9">
        <v>46.8</v>
      </c>
      <c r="FS108" s="9">
        <v>53.5</v>
      </c>
      <c r="FT108" s="9">
        <v>64.5</v>
      </c>
      <c r="FU108" s="9">
        <v>56.4</v>
      </c>
      <c r="FV108" s="9">
        <v>49.6</v>
      </c>
      <c r="FW108" s="9">
        <v>58.1</v>
      </c>
      <c r="FX108" s="9">
        <v>61.7</v>
      </c>
      <c r="FY108" s="9">
        <v>48.5</v>
      </c>
      <c r="FZ108" s="9">
        <v>78.2</v>
      </c>
      <c r="GA108" s="9">
        <v>61.7</v>
      </c>
      <c r="GB108" s="9">
        <v>68.7</v>
      </c>
      <c r="GC108" s="9">
        <v>56</v>
      </c>
      <c r="GD108" s="9">
        <v>65</v>
      </c>
      <c r="GE108" s="9">
        <v>71.4</v>
      </c>
      <c r="GF108" s="9">
        <v>81.3</v>
      </c>
      <c r="GG108" s="9">
        <v>44.8</v>
      </c>
      <c r="GH108" s="9">
        <v>65.1</v>
      </c>
      <c r="GI108" s="9">
        <v>52.4</v>
      </c>
      <c r="GJ108" s="9">
        <v>76.3</v>
      </c>
      <c r="GK108" s="9">
        <v>46.3</v>
      </c>
      <c r="GL108" s="9">
        <v>63.1</v>
      </c>
      <c r="GM108" s="9">
        <v>51.2</v>
      </c>
      <c r="GN108" s="9">
        <v>48.7</v>
      </c>
      <c r="GO108" s="9">
        <v>27.5</v>
      </c>
      <c r="GP108" s="9">
        <v>49.5</v>
      </c>
      <c r="GQ108" s="9">
        <v>66.8</v>
      </c>
      <c r="GR108" s="9">
        <v>55.7</v>
      </c>
      <c r="GS108" s="9">
        <v>55.7</v>
      </c>
      <c r="GT108" s="9">
        <v>73.1</v>
      </c>
      <c r="GU108" s="9">
        <v>66.1</v>
      </c>
      <c r="GV108" s="9">
        <v>52.4</v>
      </c>
      <c r="GW108" s="9">
        <v>57.1</v>
      </c>
      <c r="GX108" s="9">
        <v>22.5</v>
      </c>
      <c r="GY108" s="9">
        <v>91.9</v>
      </c>
      <c r="GZ108" s="9">
        <v>91.9</v>
      </c>
      <c r="HA108" s="9">
        <v>94.4</v>
      </c>
      <c r="HB108" s="9">
        <v>87.4</v>
      </c>
      <c r="HC108" s="9">
        <v>79.6</v>
      </c>
      <c r="HD108" s="9">
        <v>58.9</v>
      </c>
      <c r="HE108" s="9">
        <v>57.9</v>
      </c>
      <c r="HF108" s="9">
        <v>20.2</v>
      </c>
      <c r="HG108" s="9">
        <v>42.9</v>
      </c>
      <c r="HH108" s="9">
        <v>25.2</v>
      </c>
      <c r="HI108" s="9">
        <v>84.2</v>
      </c>
      <c r="HJ108" s="9">
        <v>68.7</v>
      </c>
      <c r="HK108" s="9">
        <v>90.1</v>
      </c>
      <c r="HL108" s="9">
        <v>9.4</v>
      </c>
      <c r="HM108" s="9">
        <v>15.3</v>
      </c>
      <c r="HN108" s="9">
        <v>9.2</v>
      </c>
      <c r="HO108" s="9">
        <v>21.6</v>
      </c>
      <c r="HP108" s="9">
        <v>20.2</v>
      </c>
      <c r="HQ108" s="9">
        <v>50.1</v>
      </c>
      <c r="HR108" s="9">
        <v>39.9</v>
      </c>
      <c r="HS108" s="9">
        <v>45</v>
      </c>
      <c r="HT108" s="9">
        <v>46.3</v>
      </c>
      <c r="HU108" s="9">
        <v>16.4</v>
      </c>
      <c r="HV108" s="9">
        <v>15.3</v>
      </c>
      <c r="HW108" s="9">
        <v>23.3</v>
      </c>
      <c r="HX108" s="9">
        <v>16</v>
      </c>
      <c r="HY108" s="9">
        <v>25.5</v>
      </c>
      <c r="HZ108" s="9">
        <v>11.9</v>
      </c>
      <c r="IA108">
        <v>4749</v>
      </c>
      <c r="IB108">
        <v>191</v>
      </c>
      <c r="IC108" t="s">
        <v>358</v>
      </c>
      <c r="ID108">
        <v>1</v>
      </c>
      <c r="IE108">
        <v>2</v>
      </c>
      <c r="IF108">
        <v>2</v>
      </c>
      <c r="IG108" s="8" t="s">
        <v>267</v>
      </c>
      <c r="IH108">
        <v>0</v>
      </c>
      <c r="II108" s="8">
        <v>0</v>
      </c>
      <c r="IJ108" s="8">
        <v>0</v>
      </c>
      <c r="IK108" s="8">
        <v>0</v>
      </c>
      <c r="IL108" s="8">
        <v>0</v>
      </c>
      <c r="IM108" s="8">
        <v>0</v>
      </c>
      <c r="IN108" s="8">
        <v>0</v>
      </c>
      <c r="IO108">
        <v>0</v>
      </c>
      <c r="IP108">
        <v>0</v>
      </c>
      <c r="IQ108" s="13">
        <v>31</v>
      </c>
      <c r="IR108" s="20">
        <v>2</v>
      </c>
      <c r="IS108" s="8">
        <v>0</v>
      </c>
      <c r="IT108" s="8">
        <v>0</v>
      </c>
      <c r="IU108" s="8">
        <v>0</v>
      </c>
      <c r="IV108">
        <v>0</v>
      </c>
    </row>
    <row r="109" spans="1:256" ht="12.75">
      <c r="A109" t="s">
        <v>379</v>
      </c>
      <c r="B109">
        <v>56</v>
      </c>
      <c r="C109" t="s">
        <v>361</v>
      </c>
      <c r="D109" t="s">
        <v>380</v>
      </c>
      <c r="E109">
        <v>2004</v>
      </c>
      <c r="F109">
        <v>0</v>
      </c>
      <c r="G109" s="5"/>
      <c r="H109" s="5">
        <v>75.9</v>
      </c>
      <c r="I109" s="5">
        <v>49.8</v>
      </c>
      <c r="J109" s="5">
        <v>60.3</v>
      </c>
      <c r="K109" s="5">
        <v>43.9</v>
      </c>
      <c r="L109" s="5">
        <v>48.8</v>
      </c>
      <c r="M109" s="5">
        <v>57.5</v>
      </c>
      <c r="N109" s="5">
        <v>46.8</v>
      </c>
      <c r="O109" s="5">
        <v>67.4</v>
      </c>
      <c r="P109" s="5">
        <v>27.5</v>
      </c>
      <c r="Q109" s="5">
        <v>66.6</v>
      </c>
      <c r="R109" s="7">
        <v>5011</v>
      </c>
      <c r="S109">
        <v>197</v>
      </c>
      <c r="T109" s="6">
        <v>0</v>
      </c>
      <c r="U109" s="6">
        <v>3</v>
      </c>
      <c r="V109" s="6">
        <v>0</v>
      </c>
      <c r="W109" s="6">
        <v>0</v>
      </c>
      <c r="X109" s="6">
        <v>0</v>
      </c>
      <c r="Y109" s="6">
        <v>0</v>
      </c>
      <c r="Z109" s="6">
        <v>5007</v>
      </c>
      <c r="AA109" s="7">
        <v>0</v>
      </c>
      <c r="AB109" s="7">
        <v>2</v>
      </c>
      <c r="AC109" s="7">
        <v>0</v>
      </c>
      <c r="AD109" s="7">
        <v>0</v>
      </c>
      <c r="AE109" s="7">
        <v>0</v>
      </c>
      <c r="AF109" s="7">
        <v>0</v>
      </c>
      <c r="AG109">
        <v>0</v>
      </c>
      <c r="AH109" t="s">
        <v>253</v>
      </c>
      <c r="AI109" s="8" t="s">
        <v>470</v>
      </c>
      <c r="AJ109" s="8">
        <v>76</v>
      </c>
      <c r="AK109">
        <v>0</v>
      </c>
      <c r="AL109">
        <v>0</v>
      </c>
      <c r="AM109">
        <v>1949</v>
      </c>
      <c r="AN109">
        <v>1</v>
      </c>
      <c r="AO109">
        <v>0</v>
      </c>
      <c r="AP109">
        <v>0</v>
      </c>
      <c r="AQ109">
        <v>1</v>
      </c>
      <c r="AR109" t="s">
        <v>267</v>
      </c>
      <c r="AS109">
        <v>1</v>
      </c>
      <c r="AT109">
        <v>0</v>
      </c>
      <c r="AU109" s="19">
        <v>1</v>
      </c>
      <c r="AV109" s="19">
        <v>0</v>
      </c>
      <c r="AW109" s="19">
        <v>0</v>
      </c>
      <c r="AX109" s="19">
        <v>50</v>
      </c>
      <c r="AY109" s="8">
        <v>0</v>
      </c>
      <c r="AZ109" s="8">
        <v>0</v>
      </c>
      <c r="BA109" s="8">
        <v>0</v>
      </c>
      <c r="BB109" s="9">
        <v>79.3</v>
      </c>
      <c r="BC109" s="9">
        <v>60.6</v>
      </c>
      <c r="BD109" s="9">
        <v>70.8</v>
      </c>
      <c r="BE109" s="9">
        <v>59.4</v>
      </c>
      <c r="BF109" s="9">
        <v>64.3</v>
      </c>
      <c r="BG109" s="9">
        <v>70.6</v>
      </c>
      <c r="BH109" s="9">
        <v>81.7</v>
      </c>
      <c r="BI109" s="9">
        <v>59.9</v>
      </c>
      <c r="BJ109" s="9">
        <v>61.1</v>
      </c>
      <c r="BK109" s="9">
        <v>84.4</v>
      </c>
      <c r="BL109" s="9">
        <v>52.3</v>
      </c>
      <c r="BM109" s="9">
        <v>72.2</v>
      </c>
      <c r="BN109" s="9">
        <v>74.3</v>
      </c>
      <c r="BO109" s="9">
        <v>52.2</v>
      </c>
      <c r="BP109" s="9">
        <v>32.8</v>
      </c>
      <c r="BQ109" s="9">
        <v>46.9</v>
      </c>
      <c r="BR109" s="9">
        <v>57.4</v>
      </c>
      <c r="BS109" s="9">
        <v>70.6</v>
      </c>
      <c r="BT109" s="9">
        <v>61.3</v>
      </c>
      <c r="BU109" s="9">
        <v>85</v>
      </c>
      <c r="BV109" s="9">
        <v>92.8</v>
      </c>
      <c r="BW109" s="9">
        <v>69.3</v>
      </c>
      <c r="BX109" s="9">
        <v>34.4</v>
      </c>
      <c r="BY109" s="9">
        <v>22.5</v>
      </c>
      <c r="BZ109" s="9">
        <v>46.9</v>
      </c>
      <c r="CA109" s="9">
        <v>40.2</v>
      </c>
      <c r="CB109" s="9">
        <v>46</v>
      </c>
      <c r="CC109" s="9">
        <v>43.3</v>
      </c>
      <c r="CD109" s="9">
        <v>35.1</v>
      </c>
      <c r="CE109" s="9">
        <v>44.1</v>
      </c>
      <c r="CF109" s="9">
        <v>30.3</v>
      </c>
      <c r="CG109" s="9">
        <v>28.6</v>
      </c>
      <c r="CH109" s="9">
        <v>61.6</v>
      </c>
      <c r="CI109" s="9">
        <v>56</v>
      </c>
      <c r="CJ109" s="9">
        <v>81.8</v>
      </c>
      <c r="CK109" s="9">
        <v>55.2</v>
      </c>
      <c r="CL109" s="9">
        <v>54</v>
      </c>
      <c r="CM109" s="9">
        <v>61.1</v>
      </c>
      <c r="CN109" s="9">
        <v>51.2</v>
      </c>
      <c r="CO109" s="9">
        <v>38.1</v>
      </c>
      <c r="CP109" s="9">
        <v>48.9</v>
      </c>
      <c r="CQ109" s="9">
        <v>49.1</v>
      </c>
      <c r="CR109" s="9">
        <v>47.3</v>
      </c>
      <c r="CS109" s="9">
        <v>74</v>
      </c>
      <c r="CT109" s="9">
        <v>85</v>
      </c>
      <c r="CU109" s="9">
        <v>36.2</v>
      </c>
      <c r="CV109" s="9">
        <v>45.3</v>
      </c>
      <c r="CW109" s="9">
        <v>53.4</v>
      </c>
      <c r="CX109" s="9">
        <v>51.3</v>
      </c>
      <c r="CY109" s="9">
        <v>55.1</v>
      </c>
      <c r="CZ109" s="9">
        <v>64.2</v>
      </c>
      <c r="DA109" s="9">
        <v>61.4</v>
      </c>
      <c r="DB109" s="9">
        <v>48.6</v>
      </c>
      <c r="DC109" s="9">
        <v>60.6</v>
      </c>
      <c r="DD109" s="9">
        <v>42</v>
      </c>
      <c r="DE109" s="9">
        <v>59.7</v>
      </c>
      <c r="DF109" s="9">
        <v>86.7</v>
      </c>
      <c r="DG109" s="9">
        <v>78.9</v>
      </c>
      <c r="DH109" s="9">
        <v>50.5</v>
      </c>
      <c r="DI109" s="9">
        <v>38.8</v>
      </c>
      <c r="DJ109" s="9">
        <v>51.7</v>
      </c>
      <c r="DK109" s="9">
        <v>39</v>
      </c>
      <c r="DL109" s="9">
        <v>35.6</v>
      </c>
      <c r="DM109" s="9">
        <v>46.8</v>
      </c>
      <c r="DN109" s="9">
        <v>66.6</v>
      </c>
      <c r="DO109" s="9">
        <v>72.6</v>
      </c>
      <c r="DP109" s="9">
        <v>58.7</v>
      </c>
      <c r="DQ109" s="9">
        <v>63.5</v>
      </c>
      <c r="DR109" s="9">
        <v>63.6</v>
      </c>
      <c r="DS109" s="9">
        <v>63.5</v>
      </c>
      <c r="DT109" s="9">
        <v>43.6</v>
      </c>
      <c r="DU109" s="9">
        <v>30.6</v>
      </c>
      <c r="DV109" s="9">
        <v>83.3</v>
      </c>
      <c r="DW109" s="9">
        <v>83.1</v>
      </c>
      <c r="DX109" s="9">
        <v>14.7</v>
      </c>
      <c r="DY109" s="9">
        <v>24</v>
      </c>
      <c r="DZ109" s="9">
        <v>18</v>
      </c>
      <c r="EA109" s="9">
        <v>53.4</v>
      </c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>
        <v>4827</v>
      </c>
      <c r="IB109">
        <v>197</v>
      </c>
      <c r="IC109" t="s">
        <v>358</v>
      </c>
      <c r="ID109">
        <v>1</v>
      </c>
      <c r="IE109">
        <v>2</v>
      </c>
      <c r="IF109">
        <v>2</v>
      </c>
      <c r="IG109" s="8" t="s">
        <v>267</v>
      </c>
      <c r="IH109">
        <v>0</v>
      </c>
      <c r="II109" s="8">
        <v>0</v>
      </c>
      <c r="IJ109" s="8">
        <v>0</v>
      </c>
      <c r="IK109" s="8">
        <v>0</v>
      </c>
      <c r="IL109" s="8">
        <v>0</v>
      </c>
      <c r="IM109" s="8">
        <v>0</v>
      </c>
      <c r="IN109" s="8">
        <v>0</v>
      </c>
      <c r="IO109">
        <v>0</v>
      </c>
      <c r="IP109">
        <v>0</v>
      </c>
      <c r="IQ109" s="13">
        <v>31</v>
      </c>
      <c r="IR109" s="20">
        <v>2</v>
      </c>
      <c r="IS109" s="8">
        <v>0</v>
      </c>
      <c r="IT109" s="8">
        <v>0</v>
      </c>
      <c r="IU109" s="8">
        <v>0</v>
      </c>
      <c r="IV109">
        <v>0</v>
      </c>
    </row>
    <row r="110" spans="1:256" ht="12.75">
      <c r="A110" t="s">
        <v>381</v>
      </c>
      <c r="B110">
        <v>57</v>
      </c>
      <c r="C110" t="s">
        <v>361</v>
      </c>
      <c r="D110" t="s">
        <v>382</v>
      </c>
      <c r="E110">
        <v>2002</v>
      </c>
      <c r="F110">
        <v>0</v>
      </c>
      <c r="G110" s="5">
        <v>64.82322406788742</v>
      </c>
      <c r="H110" s="5">
        <v>70.16559674706829</v>
      </c>
      <c r="I110" s="5">
        <v>62.42916099379787</v>
      </c>
      <c r="J110" s="5">
        <v>69.20009455336273</v>
      </c>
      <c r="K110" s="5">
        <v>54.764735098617805</v>
      </c>
      <c r="L110" s="5">
        <v>58.91225019219034</v>
      </c>
      <c r="M110" s="5">
        <v>61.81440700544451</v>
      </c>
      <c r="N110" s="5">
        <v>66.52889086989973</v>
      </c>
      <c r="O110" s="5">
        <v>65.1814068021419</v>
      </c>
      <c r="P110" s="5">
        <v>52.076915233126016</v>
      </c>
      <c r="Q110" s="5">
        <v>67.73197697291596</v>
      </c>
      <c r="R110" s="6">
        <v>7099</v>
      </c>
      <c r="S110">
        <v>684</v>
      </c>
      <c r="T110" s="7">
        <v>0</v>
      </c>
      <c r="U110" s="7">
        <v>24</v>
      </c>
      <c r="V110" s="7">
        <v>0</v>
      </c>
      <c r="W110" s="7">
        <v>0</v>
      </c>
      <c r="X110" s="7">
        <v>1</v>
      </c>
      <c r="Y110" s="7">
        <v>0</v>
      </c>
      <c r="Z110" s="7">
        <v>6824</v>
      </c>
      <c r="AA110" s="7">
        <v>0</v>
      </c>
      <c r="AB110" s="7">
        <v>26</v>
      </c>
      <c r="AC110" s="7">
        <v>0</v>
      </c>
      <c r="AD110" s="7">
        <v>0</v>
      </c>
      <c r="AE110" s="7">
        <v>0</v>
      </c>
      <c r="AF110" s="7">
        <v>0</v>
      </c>
      <c r="AG110">
        <v>0</v>
      </c>
      <c r="AH110" t="s">
        <v>253</v>
      </c>
      <c r="AI110" s="8" t="s">
        <v>471</v>
      </c>
      <c r="AJ110" s="8">
        <v>77</v>
      </c>
      <c r="AK110">
        <v>0</v>
      </c>
      <c r="AL110">
        <v>0</v>
      </c>
      <c r="AM110">
        <v>1977</v>
      </c>
      <c r="AN110">
        <v>1</v>
      </c>
      <c r="AO110">
        <v>0</v>
      </c>
      <c r="AP110">
        <v>0</v>
      </c>
      <c r="AQ110">
        <v>1</v>
      </c>
      <c r="AR110" t="s">
        <v>237</v>
      </c>
      <c r="AS110" s="8">
        <v>1</v>
      </c>
      <c r="AT110" s="8">
        <v>0</v>
      </c>
      <c r="AU110" s="8">
        <v>1</v>
      </c>
      <c r="AV110" s="8">
        <v>0</v>
      </c>
      <c r="AW110" s="8">
        <v>0</v>
      </c>
      <c r="AX110" s="15">
        <v>43</v>
      </c>
      <c r="AY110" s="8">
        <v>0</v>
      </c>
      <c r="AZ110" s="8">
        <v>0</v>
      </c>
      <c r="BA110" s="8">
        <v>0</v>
      </c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>
        <v>65.2</v>
      </c>
      <c r="EC110" s="9">
        <v>68.9</v>
      </c>
      <c r="ED110" s="9">
        <v>67.2</v>
      </c>
      <c r="EE110" s="9">
        <v>72.7</v>
      </c>
      <c r="EF110" s="9">
        <v>83.3</v>
      </c>
      <c r="EG110" s="9">
        <v>47.3</v>
      </c>
      <c r="EH110" s="9">
        <v>72.1</v>
      </c>
      <c r="EI110" s="9">
        <v>57.3</v>
      </c>
      <c r="EJ110" s="9">
        <v>79.7</v>
      </c>
      <c r="EK110" s="9">
        <v>64</v>
      </c>
      <c r="EL110" s="9">
        <v>63.1</v>
      </c>
      <c r="EM110" s="9">
        <v>75.7</v>
      </c>
      <c r="EN110" s="9">
        <v>65.4</v>
      </c>
      <c r="EO110" s="9">
        <v>49.1</v>
      </c>
      <c r="EP110" s="9">
        <v>41.1</v>
      </c>
      <c r="EQ110" s="9">
        <v>43</v>
      </c>
      <c r="ER110" s="9">
        <v>65.5</v>
      </c>
      <c r="ES110" s="9">
        <v>64</v>
      </c>
      <c r="ET110" s="9">
        <v>85.5</v>
      </c>
      <c r="EU110" s="9">
        <v>37.1</v>
      </c>
      <c r="EV110" s="9">
        <v>43</v>
      </c>
      <c r="EW110" s="9">
        <v>50.1</v>
      </c>
      <c r="EX110" s="9">
        <v>43.2</v>
      </c>
      <c r="EY110" s="9">
        <v>53.4</v>
      </c>
      <c r="EZ110" s="9">
        <v>42.8</v>
      </c>
      <c r="FA110" s="9">
        <v>45.2</v>
      </c>
      <c r="FB110" s="9">
        <v>57.1</v>
      </c>
      <c r="FC110" s="9">
        <v>80.4</v>
      </c>
      <c r="FD110" s="9">
        <v>85.3</v>
      </c>
      <c r="FE110" s="9">
        <v>72.3</v>
      </c>
      <c r="FF110" s="9">
        <v>52.7</v>
      </c>
      <c r="FG110" s="9">
        <v>48.5</v>
      </c>
      <c r="FH110" s="9">
        <v>53.6</v>
      </c>
      <c r="FI110" s="9">
        <v>43.5</v>
      </c>
      <c r="FJ110" s="9">
        <v>64.7</v>
      </c>
      <c r="FK110" s="9">
        <v>35.5</v>
      </c>
      <c r="FL110" s="9">
        <v>27.9</v>
      </c>
      <c r="FM110" s="9">
        <v>59.9</v>
      </c>
      <c r="FN110" s="9">
        <v>83.6</v>
      </c>
      <c r="FO110" s="9">
        <v>68.7</v>
      </c>
      <c r="FP110" s="9">
        <v>58.9</v>
      </c>
      <c r="FQ110" s="9">
        <v>57.8</v>
      </c>
      <c r="FR110" s="9">
        <v>58.5</v>
      </c>
      <c r="FS110" s="9">
        <v>67</v>
      </c>
      <c r="FT110" s="9">
        <v>73</v>
      </c>
      <c r="FU110" s="9">
        <v>48.7</v>
      </c>
      <c r="FV110" s="9">
        <v>46</v>
      </c>
      <c r="FW110" s="9">
        <v>58.3</v>
      </c>
      <c r="FX110" s="9">
        <v>71.5</v>
      </c>
      <c r="FY110" s="9">
        <v>55.8</v>
      </c>
      <c r="FZ110" s="9">
        <v>83.5</v>
      </c>
      <c r="GA110" s="9">
        <v>61.5</v>
      </c>
      <c r="GB110" s="9">
        <v>72.8</v>
      </c>
      <c r="GC110" s="9">
        <v>63.7</v>
      </c>
      <c r="GD110" s="9">
        <v>67.7</v>
      </c>
      <c r="GE110" s="9">
        <v>70.1</v>
      </c>
      <c r="GF110" s="9">
        <v>75.1</v>
      </c>
      <c r="GG110" s="9">
        <v>61.5</v>
      </c>
      <c r="GH110" s="9">
        <v>68.3</v>
      </c>
      <c r="GI110" s="9">
        <v>65.3</v>
      </c>
      <c r="GJ110" s="9">
        <v>83.5</v>
      </c>
      <c r="GK110" s="9">
        <v>59.7</v>
      </c>
      <c r="GL110" s="9">
        <v>58.3</v>
      </c>
      <c r="GM110" s="9">
        <v>46.1</v>
      </c>
      <c r="GN110" s="9">
        <v>47.3</v>
      </c>
      <c r="GO110" s="9">
        <v>35.2</v>
      </c>
      <c r="GP110" s="9">
        <v>49.9</v>
      </c>
      <c r="GQ110" s="9">
        <v>67.3</v>
      </c>
      <c r="GR110" s="9">
        <v>57.2</v>
      </c>
      <c r="GS110" s="9">
        <v>57.2</v>
      </c>
      <c r="GT110" s="9">
        <v>67.7</v>
      </c>
      <c r="GU110" s="9">
        <v>70.7</v>
      </c>
      <c r="GV110" s="9">
        <v>54.8</v>
      </c>
      <c r="GW110" s="9">
        <v>61.6</v>
      </c>
      <c r="GX110" s="9">
        <v>22</v>
      </c>
      <c r="GY110" s="9">
        <v>89.5</v>
      </c>
      <c r="GZ110" s="9">
        <v>89.5</v>
      </c>
      <c r="HA110" s="9">
        <v>93</v>
      </c>
      <c r="HB110" s="9">
        <v>89.2</v>
      </c>
      <c r="HC110" s="9">
        <v>72.8</v>
      </c>
      <c r="HD110" s="9">
        <v>37.8</v>
      </c>
      <c r="HE110" s="9">
        <v>40.1</v>
      </c>
      <c r="HF110" s="9">
        <v>20.4</v>
      </c>
      <c r="HG110" s="9">
        <v>38.7</v>
      </c>
      <c r="HH110" s="9">
        <v>22.3</v>
      </c>
      <c r="HI110" s="9">
        <v>69.2</v>
      </c>
      <c r="HJ110" s="9">
        <v>71</v>
      </c>
      <c r="HK110" s="9">
        <v>75.5</v>
      </c>
      <c r="HL110" s="9">
        <v>6.9</v>
      </c>
      <c r="HM110" s="9">
        <v>13.9</v>
      </c>
      <c r="HN110" s="9">
        <v>3.9</v>
      </c>
      <c r="HO110" s="9">
        <v>20.3</v>
      </c>
      <c r="HP110" s="9">
        <v>19</v>
      </c>
      <c r="HQ110" s="9">
        <v>54.7</v>
      </c>
      <c r="HR110" s="9">
        <v>25.7</v>
      </c>
      <c r="HS110" s="9">
        <v>31.6</v>
      </c>
      <c r="HT110" s="9">
        <v>43.6</v>
      </c>
      <c r="HU110" s="9">
        <v>10.4</v>
      </c>
      <c r="HV110" s="9">
        <v>13.1</v>
      </c>
      <c r="HW110" s="9">
        <v>16.9</v>
      </c>
      <c r="HX110" s="9">
        <v>6.8</v>
      </c>
      <c r="HY110" s="9">
        <v>16.2</v>
      </c>
      <c r="HZ110" s="9">
        <v>4.3</v>
      </c>
      <c r="IA110">
        <v>6404</v>
      </c>
      <c r="IB110">
        <v>684</v>
      </c>
      <c r="IC110" t="s">
        <v>358</v>
      </c>
      <c r="ID110">
        <v>1</v>
      </c>
      <c r="IE110">
        <v>2</v>
      </c>
      <c r="IF110">
        <v>1</v>
      </c>
      <c r="IG110" s="8" t="s">
        <v>238</v>
      </c>
      <c r="IH110" s="8">
        <v>1</v>
      </c>
      <c r="II110" s="8">
        <v>0</v>
      </c>
      <c r="IJ110" s="8">
        <v>1</v>
      </c>
      <c r="IK110" s="8">
        <v>0</v>
      </c>
      <c r="IL110" s="8">
        <v>0</v>
      </c>
      <c r="IM110" s="8">
        <v>0</v>
      </c>
      <c r="IN110" s="8">
        <v>0</v>
      </c>
      <c r="IO110">
        <v>0</v>
      </c>
      <c r="IP110">
        <v>0</v>
      </c>
      <c r="IQ110" s="13">
        <f>2001-1970</f>
        <v>31</v>
      </c>
      <c r="IR110" s="20">
        <v>2</v>
      </c>
      <c r="IS110" s="8">
        <v>0</v>
      </c>
      <c r="IT110" s="8">
        <v>0</v>
      </c>
      <c r="IU110" s="8">
        <v>0</v>
      </c>
      <c r="IV110">
        <v>0</v>
      </c>
    </row>
    <row r="111" spans="1:256" ht="12.75">
      <c r="A111" t="s">
        <v>381</v>
      </c>
      <c r="B111">
        <v>57</v>
      </c>
      <c r="C111" t="s">
        <v>361</v>
      </c>
      <c r="D111" t="s">
        <v>383</v>
      </c>
      <c r="E111">
        <v>2004</v>
      </c>
      <c r="F111">
        <v>0</v>
      </c>
      <c r="G111" s="5">
        <v>64</v>
      </c>
      <c r="H111" s="5">
        <v>72.1</v>
      </c>
      <c r="I111" s="5">
        <v>59.6</v>
      </c>
      <c r="J111" s="5">
        <v>70.2</v>
      </c>
      <c r="K111" s="5">
        <v>47.5</v>
      </c>
      <c r="L111" s="5">
        <v>53.3</v>
      </c>
      <c r="M111" s="5">
        <v>61.1</v>
      </c>
      <c r="N111" s="5">
        <v>60.1</v>
      </c>
      <c r="O111" s="5">
        <v>63.7</v>
      </c>
      <c r="P111" s="5">
        <v>31.4</v>
      </c>
      <c r="Q111" s="5">
        <v>69.7</v>
      </c>
      <c r="R111" s="7">
        <v>7008</v>
      </c>
      <c r="S111">
        <v>641</v>
      </c>
      <c r="T111" s="6">
        <v>0</v>
      </c>
      <c r="U111" s="6">
        <v>19</v>
      </c>
      <c r="V111" s="6">
        <v>0</v>
      </c>
      <c r="W111" s="6">
        <v>0</v>
      </c>
      <c r="X111" s="6">
        <v>0</v>
      </c>
      <c r="Y111" s="6">
        <v>0</v>
      </c>
      <c r="Z111" s="6">
        <v>7099</v>
      </c>
      <c r="AA111" s="7">
        <v>0</v>
      </c>
      <c r="AB111" s="7">
        <v>24</v>
      </c>
      <c r="AC111" s="7">
        <v>0</v>
      </c>
      <c r="AD111" s="7">
        <v>0</v>
      </c>
      <c r="AE111" s="7">
        <v>1</v>
      </c>
      <c r="AF111" s="7">
        <v>0</v>
      </c>
      <c r="AG111">
        <v>0</v>
      </c>
      <c r="AH111" t="s">
        <v>253</v>
      </c>
      <c r="AI111" s="8" t="s">
        <v>471</v>
      </c>
      <c r="AJ111" s="8">
        <v>77</v>
      </c>
      <c r="AK111">
        <v>0</v>
      </c>
      <c r="AL111">
        <v>0</v>
      </c>
      <c r="AM111">
        <v>1977</v>
      </c>
      <c r="AN111">
        <v>1</v>
      </c>
      <c r="AO111">
        <v>0</v>
      </c>
      <c r="AP111">
        <v>0</v>
      </c>
      <c r="AQ111">
        <v>1</v>
      </c>
      <c r="AR111" t="s">
        <v>237</v>
      </c>
      <c r="AS111" s="8">
        <v>1</v>
      </c>
      <c r="AT111" s="8">
        <v>0</v>
      </c>
      <c r="AU111" s="8">
        <v>1</v>
      </c>
      <c r="AV111" s="8">
        <v>0</v>
      </c>
      <c r="AW111" s="8">
        <v>0</v>
      </c>
      <c r="AX111" s="15">
        <v>16</v>
      </c>
      <c r="AY111" s="8">
        <v>0</v>
      </c>
      <c r="AZ111" s="8">
        <v>0</v>
      </c>
      <c r="BA111" s="8">
        <v>0</v>
      </c>
      <c r="BB111" s="9">
        <v>85.6</v>
      </c>
      <c r="BC111" s="9">
        <v>62.4</v>
      </c>
      <c r="BD111" s="9">
        <v>68.3</v>
      </c>
      <c r="BE111" s="9">
        <v>59.2</v>
      </c>
      <c r="BF111" s="9">
        <v>65.8</v>
      </c>
      <c r="BG111" s="9">
        <v>67.5</v>
      </c>
      <c r="BH111" s="9">
        <v>76.8</v>
      </c>
      <c r="BI111" s="9">
        <v>54.7</v>
      </c>
      <c r="BJ111" s="9">
        <v>66.5</v>
      </c>
      <c r="BK111" s="9">
        <v>85.9</v>
      </c>
      <c r="BL111" s="9">
        <v>51.4</v>
      </c>
      <c r="BM111" s="9">
        <v>69.2</v>
      </c>
      <c r="BN111" s="9">
        <v>85.5</v>
      </c>
      <c r="BO111" s="9">
        <v>58.2</v>
      </c>
      <c r="BP111" s="9">
        <v>33</v>
      </c>
      <c r="BQ111" s="9">
        <v>43.9</v>
      </c>
      <c r="BR111" s="9">
        <v>46.3</v>
      </c>
      <c r="BS111" s="9">
        <v>65.3</v>
      </c>
      <c r="BT111" s="9">
        <v>61.4</v>
      </c>
      <c r="BU111" s="9">
        <v>79.6</v>
      </c>
      <c r="BV111" s="9">
        <v>89</v>
      </c>
      <c r="BW111" s="9">
        <v>53.3</v>
      </c>
      <c r="BX111" s="9">
        <v>33</v>
      </c>
      <c r="BY111" s="9">
        <v>20.6</v>
      </c>
      <c r="BZ111" s="9">
        <v>50.1</v>
      </c>
      <c r="CA111" s="9">
        <v>41.8</v>
      </c>
      <c r="CB111" s="9">
        <v>46.7</v>
      </c>
      <c r="CC111" s="9">
        <v>45.4</v>
      </c>
      <c r="CD111" s="9">
        <v>33.1</v>
      </c>
      <c r="CE111" s="9">
        <v>41.4</v>
      </c>
      <c r="CF111" s="9">
        <v>29.2</v>
      </c>
      <c r="CG111" s="9">
        <v>27.8</v>
      </c>
      <c r="CH111" s="9">
        <v>66.4</v>
      </c>
      <c r="CI111" s="9">
        <v>57.7</v>
      </c>
      <c r="CJ111" s="9">
        <v>79.9</v>
      </c>
      <c r="CK111" s="9">
        <v>50.3</v>
      </c>
      <c r="CL111" s="9">
        <v>55.6</v>
      </c>
      <c r="CM111" s="9">
        <v>62.7</v>
      </c>
      <c r="CN111" s="9">
        <v>46.4</v>
      </c>
      <c r="CO111" s="9">
        <v>31.8</v>
      </c>
      <c r="CP111" s="9">
        <v>43.4</v>
      </c>
      <c r="CQ111" s="9">
        <v>56.2</v>
      </c>
      <c r="CR111" s="9">
        <v>53.4</v>
      </c>
      <c r="CS111" s="9">
        <v>67.3</v>
      </c>
      <c r="CT111" s="9">
        <v>65.2</v>
      </c>
      <c r="CU111" s="9">
        <v>39.1</v>
      </c>
      <c r="CV111" s="9">
        <v>45.7</v>
      </c>
      <c r="CW111" s="9">
        <v>58.3</v>
      </c>
      <c r="CX111" s="9">
        <v>41.1</v>
      </c>
      <c r="CY111" s="9">
        <v>55.8</v>
      </c>
      <c r="CZ111" s="9">
        <v>66.5</v>
      </c>
      <c r="DA111" s="9">
        <v>79.1</v>
      </c>
      <c r="DB111" s="9">
        <v>58.6</v>
      </c>
      <c r="DC111" s="9">
        <v>60.9</v>
      </c>
      <c r="DD111" s="9">
        <v>52.9</v>
      </c>
      <c r="DE111" s="9">
        <v>70.3</v>
      </c>
      <c r="DF111" s="9">
        <v>90.6</v>
      </c>
      <c r="DG111" s="9">
        <v>82.6</v>
      </c>
      <c r="DH111" s="9">
        <v>52.7</v>
      </c>
      <c r="DI111" s="9">
        <v>45.8</v>
      </c>
      <c r="DJ111" s="9">
        <v>47.7</v>
      </c>
      <c r="DK111" s="9">
        <v>36.2</v>
      </c>
      <c r="DL111" s="9">
        <v>30.1</v>
      </c>
      <c r="DM111" s="9">
        <v>55.9</v>
      </c>
      <c r="DN111" s="9">
        <v>64.1</v>
      </c>
      <c r="DO111" s="9">
        <v>61.8</v>
      </c>
      <c r="DP111" s="9">
        <v>48.7</v>
      </c>
      <c r="DQ111" s="9">
        <v>64.2</v>
      </c>
      <c r="DR111" s="9">
        <v>52.7</v>
      </c>
      <c r="DS111" s="9">
        <v>57.8</v>
      </c>
      <c r="DT111" s="9">
        <v>28.5</v>
      </c>
      <c r="DU111" s="9">
        <v>22.9</v>
      </c>
      <c r="DV111" s="9">
        <v>93.2</v>
      </c>
      <c r="DW111" s="9">
        <v>92.2</v>
      </c>
      <c r="DX111" s="9">
        <v>14.8</v>
      </c>
      <c r="DY111" s="9">
        <v>35.2</v>
      </c>
      <c r="DZ111" s="9">
        <v>18.9</v>
      </c>
      <c r="EA111" s="9">
        <v>71.1</v>
      </c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>
        <v>6551</v>
      </c>
      <c r="IB111">
        <v>641</v>
      </c>
      <c r="IC111" t="s">
        <v>358</v>
      </c>
      <c r="ID111">
        <v>1</v>
      </c>
      <c r="IE111">
        <v>2</v>
      </c>
      <c r="IF111">
        <v>1</v>
      </c>
      <c r="IG111" s="8" t="s">
        <v>238</v>
      </c>
      <c r="IH111" s="8">
        <v>1</v>
      </c>
      <c r="II111" s="8">
        <v>0</v>
      </c>
      <c r="IJ111" s="8">
        <v>1</v>
      </c>
      <c r="IK111" s="8">
        <v>0</v>
      </c>
      <c r="IL111" s="8">
        <v>0</v>
      </c>
      <c r="IM111" s="8">
        <v>0</v>
      </c>
      <c r="IN111" s="8">
        <v>0</v>
      </c>
      <c r="IO111">
        <v>0</v>
      </c>
      <c r="IP111">
        <v>0</v>
      </c>
      <c r="IQ111" s="13">
        <v>31</v>
      </c>
      <c r="IR111" s="20">
        <v>2</v>
      </c>
      <c r="IS111" s="8">
        <v>0</v>
      </c>
      <c r="IT111" s="8">
        <v>0</v>
      </c>
      <c r="IU111" s="8">
        <v>0</v>
      </c>
      <c r="IV111">
        <v>0</v>
      </c>
    </row>
    <row r="112" spans="1:256" s="15" customFormat="1" ht="12.75">
      <c r="A112" s="15" t="s">
        <v>384</v>
      </c>
      <c r="B112" s="15">
        <v>58</v>
      </c>
      <c r="C112" s="15" t="s">
        <v>361</v>
      </c>
      <c r="D112" s="15" t="s">
        <v>385</v>
      </c>
      <c r="E112" s="15">
        <v>2004</v>
      </c>
      <c r="F112">
        <v>0</v>
      </c>
      <c r="G112" s="21"/>
      <c r="H112" s="21">
        <v>75.1</v>
      </c>
      <c r="I112" s="21">
        <v>51.8</v>
      </c>
      <c r="J112" s="21">
        <v>67</v>
      </c>
      <c r="K112" s="21">
        <v>39.2</v>
      </c>
      <c r="L112" s="21">
        <v>50.3</v>
      </c>
      <c r="M112" s="21">
        <v>53</v>
      </c>
      <c r="N112" s="21">
        <v>52.2</v>
      </c>
      <c r="O112" s="21">
        <v>61.4</v>
      </c>
      <c r="P112" s="21">
        <v>28.9</v>
      </c>
      <c r="Q112" s="21">
        <v>58.6</v>
      </c>
      <c r="R112" s="22">
        <v>18059</v>
      </c>
      <c r="S112">
        <v>3112</v>
      </c>
      <c r="T112" s="23">
        <v>0</v>
      </c>
      <c r="U112" s="23">
        <v>1</v>
      </c>
      <c r="V112" s="23">
        <v>0</v>
      </c>
      <c r="W112" s="23">
        <v>0</v>
      </c>
      <c r="X112" s="23">
        <v>0</v>
      </c>
      <c r="Y112" s="23">
        <v>0</v>
      </c>
      <c r="AG112" s="22">
        <v>0</v>
      </c>
      <c r="AH112" s="15" t="s">
        <v>253</v>
      </c>
      <c r="AI112" s="8" t="s">
        <v>472</v>
      </c>
      <c r="AJ112" s="8">
        <v>78</v>
      </c>
      <c r="AK112" s="15">
        <v>0</v>
      </c>
      <c r="AL112" s="15">
        <v>0</v>
      </c>
      <c r="AN112" s="15">
        <v>1</v>
      </c>
      <c r="AO112" s="15">
        <v>0</v>
      </c>
      <c r="AP112" s="15">
        <v>0</v>
      </c>
      <c r="AQ112" s="15">
        <v>1</v>
      </c>
      <c r="AR112" s="15" t="s">
        <v>241</v>
      </c>
      <c r="AS112" s="15">
        <v>1</v>
      </c>
      <c r="AT112" s="15">
        <v>0</v>
      </c>
      <c r="AU112" s="15">
        <v>1</v>
      </c>
      <c r="AV112" s="15">
        <v>0</v>
      </c>
      <c r="AW112" s="15">
        <v>0</v>
      </c>
      <c r="AX112" s="15">
        <v>14</v>
      </c>
      <c r="AY112" s="15">
        <v>0</v>
      </c>
      <c r="AZ112" s="15">
        <v>0</v>
      </c>
      <c r="BA112" s="15">
        <v>0</v>
      </c>
      <c r="BB112" s="24">
        <v>85</v>
      </c>
      <c r="BC112" s="24">
        <v>54.8</v>
      </c>
      <c r="BD112" s="24">
        <v>70.4</v>
      </c>
      <c r="BE112" s="24">
        <v>59.7</v>
      </c>
      <c r="BF112" s="24">
        <v>66</v>
      </c>
      <c r="BG112" s="24">
        <v>68.3</v>
      </c>
      <c r="BH112" s="24">
        <v>82.9</v>
      </c>
      <c r="BI112" s="24">
        <v>57.4</v>
      </c>
      <c r="BJ112" s="24">
        <v>66.1</v>
      </c>
      <c r="BK112" s="24">
        <v>81</v>
      </c>
      <c r="BL112" s="24">
        <v>49.4</v>
      </c>
      <c r="BM112" s="24">
        <v>74.7</v>
      </c>
      <c r="BN112" s="24">
        <v>80.8</v>
      </c>
      <c r="BO112" s="24">
        <v>58.8</v>
      </c>
      <c r="BP112" s="24">
        <v>36.2</v>
      </c>
      <c r="BQ112" s="24">
        <v>46.4</v>
      </c>
      <c r="BR112" s="24">
        <v>40.3</v>
      </c>
      <c r="BS112" s="24">
        <v>63.2</v>
      </c>
      <c r="BT112" s="24">
        <v>63.7</v>
      </c>
      <c r="BU112" s="24">
        <v>79.3</v>
      </c>
      <c r="BV112" s="24">
        <v>90.7</v>
      </c>
      <c r="BW112" s="24">
        <v>68.9</v>
      </c>
      <c r="BX112" s="24">
        <v>25.2</v>
      </c>
      <c r="BY112" s="24">
        <v>32</v>
      </c>
      <c r="BZ112" s="24">
        <v>45.5</v>
      </c>
      <c r="CA112" s="24">
        <v>41.2</v>
      </c>
      <c r="CB112" s="24">
        <v>39.3</v>
      </c>
      <c r="CC112" s="24">
        <v>41</v>
      </c>
      <c r="CD112" s="24">
        <v>30.1</v>
      </c>
      <c r="CE112" s="24">
        <v>37.2</v>
      </c>
      <c r="CF112" s="24">
        <v>28.6</v>
      </c>
      <c r="CG112" s="24">
        <v>25.7</v>
      </c>
      <c r="CH112" s="24">
        <v>61.6</v>
      </c>
      <c r="CI112" s="24">
        <v>57.9</v>
      </c>
      <c r="CJ112" s="24">
        <v>79.6</v>
      </c>
      <c r="CK112" s="24">
        <v>51</v>
      </c>
      <c r="CL112" s="24">
        <v>47</v>
      </c>
      <c r="CM112" s="24">
        <v>58.7</v>
      </c>
      <c r="CN112" s="24">
        <v>50.7</v>
      </c>
      <c r="CO112" s="24">
        <v>36.4</v>
      </c>
      <c r="CP112" s="24">
        <v>49.2</v>
      </c>
      <c r="CQ112" s="24">
        <v>53.2</v>
      </c>
      <c r="CR112" s="24">
        <v>50.1</v>
      </c>
      <c r="CS112" s="24">
        <v>77.1</v>
      </c>
      <c r="CT112" s="24">
        <v>73.5</v>
      </c>
      <c r="CU112" s="24">
        <v>43.9</v>
      </c>
      <c r="CV112" s="24">
        <v>46.8</v>
      </c>
      <c r="CW112" s="24">
        <v>58.2</v>
      </c>
      <c r="CX112" s="24">
        <v>50.1</v>
      </c>
      <c r="CY112" s="24">
        <v>56.6</v>
      </c>
      <c r="CZ112" s="24">
        <v>58.3</v>
      </c>
      <c r="DA112" s="24">
        <v>56.4</v>
      </c>
      <c r="DB112" s="24">
        <v>41.2</v>
      </c>
      <c r="DC112" s="24">
        <v>50.4</v>
      </c>
      <c r="DD112" s="24">
        <v>43.4</v>
      </c>
      <c r="DE112" s="24">
        <v>72.6</v>
      </c>
      <c r="DF112" s="24">
        <v>82.3</v>
      </c>
      <c r="DG112" s="24">
        <v>77.5</v>
      </c>
      <c r="DH112" s="24">
        <v>52.3</v>
      </c>
      <c r="DI112" s="24">
        <v>41.4</v>
      </c>
      <c r="DJ112" s="24">
        <v>46.9</v>
      </c>
      <c r="DK112" s="24">
        <v>39.2</v>
      </c>
      <c r="DL112" s="24">
        <v>30.6</v>
      </c>
      <c r="DM112" s="24">
        <v>48.3</v>
      </c>
      <c r="DN112" s="24">
        <v>68</v>
      </c>
      <c r="DO112" s="24">
        <v>58.1</v>
      </c>
      <c r="DP112" s="24">
        <v>49.2</v>
      </c>
      <c r="DQ112" s="24">
        <v>59.9</v>
      </c>
      <c r="DR112" s="24">
        <v>57.9</v>
      </c>
      <c r="DS112" s="24">
        <v>61.3</v>
      </c>
      <c r="DT112" s="24">
        <v>30.6</v>
      </c>
      <c r="DU112" s="24">
        <v>21.3</v>
      </c>
      <c r="DV112" s="24">
        <v>85.4</v>
      </c>
      <c r="DW112" s="24">
        <v>85.5</v>
      </c>
      <c r="DX112" s="24">
        <v>15</v>
      </c>
      <c r="DY112" s="24">
        <v>30.6</v>
      </c>
      <c r="DZ112" s="24">
        <v>19.8</v>
      </c>
      <c r="EA112" s="24">
        <v>50.1</v>
      </c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15">
        <v>15084</v>
      </c>
      <c r="IB112" s="15">
        <v>3112</v>
      </c>
      <c r="IC112" s="15" t="s">
        <v>358</v>
      </c>
      <c r="ID112" s="15">
        <v>1</v>
      </c>
      <c r="IE112" s="15">
        <v>2</v>
      </c>
      <c r="IF112" s="15">
        <v>1</v>
      </c>
      <c r="IG112" s="15" t="s">
        <v>241</v>
      </c>
      <c r="IH112" s="15">
        <v>0</v>
      </c>
      <c r="II112" s="15">
        <v>0</v>
      </c>
      <c r="IJ112" s="15">
        <v>0</v>
      </c>
      <c r="IK112" s="15">
        <v>0</v>
      </c>
      <c r="IL112" s="15">
        <v>0</v>
      </c>
      <c r="IM112" s="15">
        <v>1</v>
      </c>
      <c r="IN112" s="15">
        <v>0</v>
      </c>
      <c r="IO112" s="15">
        <v>0</v>
      </c>
      <c r="IP112" s="15">
        <v>1</v>
      </c>
      <c r="IQ112" s="25">
        <v>32</v>
      </c>
      <c r="IR112" s="15">
        <v>2</v>
      </c>
      <c r="IS112" s="15">
        <v>0</v>
      </c>
      <c r="IT112" s="15">
        <v>0</v>
      </c>
      <c r="IU112" s="15">
        <v>1</v>
      </c>
      <c r="IV112">
        <v>1</v>
      </c>
    </row>
    <row r="113" spans="1:256" ht="12.75">
      <c r="A113" t="s">
        <v>386</v>
      </c>
      <c r="B113" s="15">
        <v>59</v>
      </c>
      <c r="C113" t="s">
        <v>361</v>
      </c>
      <c r="D113" t="s">
        <v>387</v>
      </c>
      <c r="E113">
        <v>2002</v>
      </c>
      <c r="F113">
        <v>1</v>
      </c>
      <c r="G113" s="5">
        <v>61.04559773414011</v>
      </c>
      <c r="H113" s="5">
        <v>73.73193521544738</v>
      </c>
      <c r="I113" s="5">
        <v>60.40459637612837</v>
      </c>
      <c r="J113" s="5">
        <v>65.43622860269336</v>
      </c>
      <c r="K113" s="5">
        <v>49.29396428104759</v>
      </c>
      <c r="L113" s="5">
        <v>54.74031085149928</v>
      </c>
      <c r="M113" s="5">
        <v>58.792253340268296</v>
      </c>
      <c r="N113" s="5">
        <v>62.444066914423246</v>
      </c>
      <c r="O113" s="5">
        <v>63.546682896431335</v>
      </c>
      <c r="P113" s="5">
        <v>52.560080462568834</v>
      </c>
      <c r="Q113" s="5">
        <v>62.75211529353337</v>
      </c>
      <c r="R113" s="6">
        <v>11288</v>
      </c>
      <c r="S113">
        <v>1654</v>
      </c>
      <c r="T113" s="7">
        <v>0</v>
      </c>
      <c r="U113" s="7">
        <v>3</v>
      </c>
      <c r="V113" s="7">
        <v>0</v>
      </c>
      <c r="W113" s="7">
        <v>0</v>
      </c>
      <c r="X113" s="7">
        <v>0</v>
      </c>
      <c r="Y113" s="7">
        <v>0</v>
      </c>
      <c r="Z113" s="7">
        <v>11939</v>
      </c>
      <c r="AA113" s="7">
        <v>0</v>
      </c>
      <c r="AB113" s="7">
        <v>3</v>
      </c>
      <c r="AC113" s="7">
        <v>0</v>
      </c>
      <c r="AD113" s="7">
        <v>0</v>
      </c>
      <c r="AE113" s="7">
        <v>0</v>
      </c>
      <c r="AF113" s="7">
        <v>0</v>
      </c>
      <c r="AG113">
        <v>0</v>
      </c>
      <c r="AI113" t="s">
        <v>473</v>
      </c>
      <c r="AJ113" s="8">
        <v>79</v>
      </c>
      <c r="AL113">
        <v>0</v>
      </c>
      <c r="AM113">
        <v>1906</v>
      </c>
      <c r="AN113">
        <v>1</v>
      </c>
      <c r="AO113">
        <v>0</v>
      </c>
      <c r="AP113">
        <v>0</v>
      </c>
      <c r="AR113" s="8" t="s">
        <v>240</v>
      </c>
      <c r="AS113" s="8">
        <v>1</v>
      </c>
      <c r="AT113">
        <v>0</v>
      </c>
      <c r="AU113">
        <v>1</v>
      </c>
      <c r="AV113">
        <v>0</v>
      </c>
      <c r="AW113">
        <v>0</v>
      </c>
      <c r="AX113">
        <v>27</v>
      </c>
      <c r="AY113" s="8">
        <v>0</v>
      </c>
      <c r="AZ113" s="8">
        <v>0</v>
      </c>
      <c r="BA113" s="8">
        <v>0</v>
      </c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>
        <v>61</v>
      </c>
      <c r="EC113" s="9">
        <v>61.6</v>
      </c>
      <c r="ED113" s="9">
        <v>56.3</v>
      </c>
      <c r="EE113" s="9">
        <v>61.6</v>
      </c>
      <c r="EF113" s="9">
        <v>88.3</v>
      </c>
      <c r="EG113" s="9">
        <v>50</v>
      </c>
      <c r="EH113" s="9">
        <v>76.8</v>
      </c>
      <c r="EI113" s="9">
        <v>56.9</v>
      </c>
      <c r="EJ113" s="9">
        <v>74.9</v>
      </c>
      <c r="EK113" s="9">
        <v>65.8</v>
      </c>
      <c r="EL113" s="9">
        <v>65.2</v>
      </c>
      <c r="EM113" s="9">
        <v>66.7</v>
      </c>
      <c r="EN113" s="9">
        <v>56.9</v>
      </c>
      <c r="EO113" s="9">
        <v>49.8</v>
      </c>
      <c r="EP113" s="9">
        <v>33.5</v>
      </c>
      <c r="EQ113" s="9">
        <v>29.2</v>
      </c>
      <c r="ER113" s="9">
        <v>56.8</v>
      </c>
      <c r="ES113" s="9">
        <v>56.8</v>
      </c>
      <c r="ET113" s="9">
        <v>93.3</v>
      </c>
      <c r="EU113" s="9">
        <v>37</v>
      </c>
      <c r="EV113" s="9">
        <v>36.1</v>
      </c>
      <c r="EW113" s="9">
        <v>48.7</v>
      </c>
      <c r="EX113" s="9">
        <v>45.7</v>
      </c>
      <c r="EY113" s="9">
        <v>47.4</v>
      </c>
      <c r="EZ113" s="9">
        <v>41.5</v>
      </c>
      <c r="FA113" s="9">
        <v>43</v>
      </c>
      <c r="FB113" s="9">
        <v>48.3</v>
      </c>
      <c r="FC113" s="9">
        <v>74.8</v>
      </c>
      <c r="FD113" s="9">
        <v>81.7</v>
      </c>
      <c r="FE113" s="9">
        <v>75.7</v>
      </c>
      <c r="FF113" s="9">
        <v>46.2</v>
      </c>
      <c r="FG113" s="9">
        <v>36.6</v>
      </c>
      <c r="FH113" s="9">
        <v>43.4</v>
      </c>
      <c r="FI113" s="9">
        <v>36.8</v>
      </c>
      <c r="FJ113" s="9">
        <v>61.6</v>
      </c>
      <c r="FK113" s="9">
        <v>32.3</v>
      </c>
      <c r="FL113" s="9">
        <v>26.5</v>
      </c>
      <c r="FM113" s="9">
        <v>67.5</v>
      </c>
      <c r="FN113" s="9">
        <v>77.7</v>
      </c>
      <c r="FO113" s="9">
        <v>65</v>
      </c>
      <c r="FP113" s="9">
        <v>55.1</v>
      </c>
      <c r="FQ113" s="9">
        <v>51.9</v>
      </c>
      <c r="FR113" s="9">
        <v>52.7</v>
      </c>
      <c r="FS113" s="9">
        <v>63.3</v>
      </c>
      <c r="FT113" s="9">
        <v>44.7</v>
      </c>
      <c r="FU113" s="9">
        <v>39.4</v>
      </c>
      <c r="FV113" s="9">
        <v>45.8</v>
      </c>
      <c r="FW113" s="9">
        <v>55.1</v>
      </c>
      <c r="FX113" s="9">
        <v>73.2</v>
      </c>
      <c r="FY113" s="9">
        <v>45.4</v>
      </c>
      <c r="FZ113" s="9">
        <v>78.9</v>
      </c>
      <c r="GA113" s="9">
        <v>50.6</v>
      </c>
      <c r="GB113" s="9">
        <v>73.8</v>
      </c>
      <c r="GC113" s="9">
        <v>54.6</v>
      </c>
      <c r="GD113" s="9">
        <v>65.3</v>
      </c>
      <c r="GE113" s="9">
        <v>72.6</v>
      </c>
      <c r="GF113" s="9">
        <v>85.4</v>
      </c>
      <c r="GG113" s="9">
        <v>53.3</v>
      </c>
      <c r="GH113" s="9">
        <v>61.9</v>
      </c>
      <c r="GI113" s="9">
        <v>55.2</v>
      </c>
      <c r="GJ113" s="9">
        <v>80.5</v>
      </c>
      <c r="GK113" s="9">
        <v>46.6</v>
      </c>
      <c r="GL113" s="9">
        <v>52.5</v>
      </c>
      <c r="GM113" s="9">
        <v>39</v>
      </c>
      <c r="GN113" s="9">
        <v>44.6</v>
      </c>
      <c r="GO113" s="9">
        <v>26.9</v>
      </c>
      <c r="GP113" s="9">
        <v>46.5</v>
      </c>
      <c r="GQ113" s="9">
        <v>66.8</v>
      </c>
      <c r="GR113" s="9">
        <v>55</v>
      </c>
      <c r="GS113" s="9">
        <v>55</v>
      </c>
      <c r="GT113" s="9">
        <v>61.9</v>
      </c>
      <c r="GU113" s="9">
        <v>63.9</v>
      </c>
      <c r="GV113" s="9">
        <v>62.9</v>
      </c>
      <c r="GW113" s="9">
        <v>52.2</v>
      </c>
      <c r="GX113" s="9">
        <v>24.3</v>
      </c>
      <c r="GY113" s="9">
        <v>82.7</v>
      </c>
      <c r="GZ113" s="9">
        <v>82.7</v>
      </c>
      <c r="HA113" s="9">
        <v>88.7</v>
      </c>
      <c r="HB113" s="9">
        <v>85</v>
      </c>
      <c r="HC113" s="9">
        <v>79.9</v>
      </c>
      <c r="HD113" s="9">
        <v>44.9</v>
      </c>
      <c r="HE113" s="9">
        <v>48.9</v>
      </c>
      <c r="HF113" s="9">
        <v>18.5</v>
      </c>
      <c r="HG113" s="9">
        <v>25.9</v>
      </c>
      <c r="HH113" s="9">
        <v>15.3</v>
      </c>
      <c r="HI113" s="9">
        <v>49.7</v>
      </c>
      <c r="HJ113" s="9">
        <v>53.4</v>
      </c>
      <c r="HK113" s="9">
        <v>56.9</v>
      </c>
      <c r="HL113" s="9">
        <v>9.9</v>
      </c>
      <c r="HM113" s="9">
        <v>15.8</v>
      </c>
      <c r="HN113" s="9">
        <v>8.2</v>
      </c>
      <c r="HO113" s="9">
        <v>24.5</v>
      </c>
      <c r="HP113" s="9">
        <v>28.9</v>
      </c>
      <c r="HQ113" s="9">
        <v>54.6</v>
      </c>
      <c r="HR113" s="9">
        <v>33</v>
      </c>
      <c r="HS113" s="9">
        <v>43.3</v>
      </c>
      <c r="HT113" s="9">
        <v>52.2</v>
      </c>
      <c r="HU113" s="9">
        <v>15.8</v>
      </c>
      <c r="HV113" s="9">
        <v>18.7</v>
      </c>
      <c r="HW113" s="9">
        <v>23.8</v>
      </c>
      <c r="HX113" s="9">
        <v>10.8</v>
      </c>
      <c r="HY113" s="9">
        <v>20.5</v>
      </c>
      <c r="HZ113" s="9">
        <v>9</v>
      </c>
      <c r="IA113">
        <v>9029</v>
      </c>
      <c r="IB113">
        <v>1654</v>
      </c>
      <c r="IC113" t="s">
        <v>358</v>
      </c>
      <c r="ID113">
        <v>1</v>
      </c>
      <c r="IE113">
        <v>2</v>
      </c>
      <c r="IF113">
        <v>1</v>
      </c>
      <c r="IG113" s="8" t="s">
        <v>240</v>
      </c>
      <c r="IH113" s="8">
        <v>0</v>
      </c>
      <c r="II113" s="8">
        <v>0</v>
      </c>
      <c r="IJ113" s="8">
        <v>0</v>
      </c>
      <c r="IK113" s="8">
        <v>0</v>
      </c>
      <c r="IL113" s="8">
        <v>1</v>
      </c>
      <c r="IM113" s="8">
        <v>0</v>
      </c>
      <c r="IN113" s="8">
        <v>0</v>
      </c>
      <c r="IO113">
        <v>0</v>
      </c>
      <c r="IP113">
        <v>1</v>
      </c>
      <c r="IQ113" s="13">
        <f>2000-1967</f>
        <v>33</v>
      </c>
      <c r="IR113">
        <v>4</v>
      </c>
      <c r="IS113" s="8">
        <v>0</v>
      </c>
      <c r="IT113" s="8">
        <v>0</v>
      </c>
      <c r="IU113" s="8">
        <v>1</v>
      </c>
      <c r="IV113">
        <v>1</v>
      </c>
    </row>
    <row r="114" spans="1:256" ht="12.75">
      <c r="A114" t="s">
        <v>386</v>
      </c>
      <c r="B114" s="15">
        <v>59</v>
      </c>
      <c r="C114" t="s">
        <v>361</v>
      </c>
      <c r="D114" t="s">
        <v>387</v>
      </c>
      <c r="E114">
        <v>2004</v>
      </c>
      <c r="F114">
        <v>1</v>
      </c>
      <c r="G114" s="5"/>
      <c r="H114" s="5">
        <v>73.8</v>
      </c>
      <c r="I114" s="5">
        <v>51.3</v>
      </c>
      <c r="J114" s="5">
        <v>70.9</v>
      </c>
      <c r="K114" s="5">
        <v>41.1</v>
      </c>
      <c r="L114" s="5">
        <v>48.6</v>
      </c>
      <c r="M114" s="5">
        <v>52.8</v>
      </c>
      <c r="N114" s="5">
        <v>51.7</v>
      </c>
      <c r="O114" s="5">
        <v>61.7</v>
      </c>
      <c r="P114" s="5">
        <v>29.9</v>
      </c>
      <c r="Q114" s="5">
        <v>61.9</v>
      </c>
      <c r="R114" s="7">
        <v>6634</v>
      </c>
      <c r="S114">
        <v>942</v>
      </c>
      <c r="T114" s="6">
        <v>0</v>
      </c>
      <c r="U114" s="6">
        <v>6</v>
      </c>
      <c r="V114" s="6">
        <v>0</v>
      </c>
      <c r="W114" s="6">
        <v>0</v>
      </c>
      <c r="X114" s="6">
        <v>0</v>
      </c>
      <c r="Y114" s="6">
        <v>0</v>
      </c>
      <c r="Z114" s="6">
        <v>11288</v>
      </c>
      <c r="AA114" s="7">
        <v>0</v>
      </c>
      <c r="AB114" s="7">
        <v>3</v>
      </c>
      <c r="AC114" s="7">
        <v>0</v>
      </c>
      <c r="AD114" s="7">
        <v>0</v>
      </c>
      <c r="AE114" s="7">
        <v>0</v>
      </c>
      <c r="AF114" s="7">
        <v>0</v>
      </c>
      <c r="AG114">
        <v>0</v>
      </c>
      <c r="AI114" s="8" t="s">
        <v>474</v>
      </c>
      <c r="AJ114" s="8">
        <v>80</v>
      </c>
      <c r="AL114">
        <v>0</v>
      </c>
      <c r="AM114">
        <v>1906</v>
      </c>
      <c r="AN114">
        <v>1</v>
      </c>
      <c r="AO114">
        <v>0</v>
      </c>
      <c r="AP114">
        <v>0</v>
      </c>
      <c r="AR114" s="8" t="s">
        <v>237</v>
      </c>
      <c r="AS114" s="8">
        <v>1</v>
      </c>
      <c r="AT114" s="8">
        <v>0</v>
      </c>
      <c r="AU114" s="8">
        <v>1</v>
      </c>
      <c r="AV114" s="8">
        <v>0</v>
      </c>
      <c r="AW114" s="8">
        <v>0</v>
      </c>
      <c r="AX114" s="8">
        <v>14</v>
      </c>
      <c r="AY114" s="8">
        <v>0</v>
      </c>
      <c r="AZ114" s="8">
        <v>0</v>
      </c>
      <c r="BA114" s="8">
        <v>0</v>
      </c>
      <c r="BB114" s="9">
        <v>87</v>
      </c>
      <c r="BC114" s="9">
        <v>58.8</v>
      </c>
      <c r="BD114" s="9">
        <v>69.3</v>
      </c>
      <c r="BE114" s="9">
        <v>62.1</v>
      </c>
      <c r="BF114" s="9">
        <v>66.1</v>
      </c>
      <c r="BG114" s="9">
        <v>66.9</v>
      </c>
      <c r="BH114" s="9">
        <v>81.3</v>
      </c>
      <c r="BI114" s="9">
        <v>56.6</v>
      </c>
      <c r="BJ114" s="9">
        <v>60.1</v>
      </c>
      <c r="BK114" s="9">
        <v>84.6</v>
      </c>
      <c r="BL114" s="9">
        <v>48.6</v>
      </c>
      <c r="BM114" s="9">
        <v>76.6</v>
      </c>
      <c r="BN114" s="9">
        <v>79.8</v>
      </c>
      <c r="BO114" s="9">
        <v>57.1</v>
      </c>
      <c r="BP114" s="9">
        <v>32.8</v>
      </c>
      <c r="BQ114" s="9">
        <v>46.2</v>
      </c>
      <c r="BR114" s="9">
        <v>43.5</v>
      </c>
      <c r="BS114" s="9">
        <v>61.7</v>
      </c>
      <c r="BT114" s="9">
        <v>58.5</v>
      </c>
      <c r="BU114" s="9">
        <v>79.2</v>
      </c>
      <c r="BV114" s="9">
        <v>90.6</v>
      </c>
      <c r="BW114" s="9">
        <v>68.7</v>
      </c>
      <c r="BX114" s="9">
        <v>30.8</v>
      </c>
      <c r="BY114" s="9">
        <v>27</v>
      </c>
      <c r="BZ114" s="9">
        <v>51.4</v>
      </c>
      <c r="CA114" s="9">
        <v>41.8</v>
      </c>
      <c r="CB114" s="9">
        <v>40.6</v>
      </c>
      <c r="CC114" s="9">
        <v>43.5</v>
      </c>
      <c r="CD114" s="9">
        <v>36.7</v>
      </c>
      <c r="CE114" s="9">
        <v>42.1</v>
      </c>
      <c r="CF114" s="9">
        <v>27.3</v>
      </c>
      <c r="CG114" s="9">
        <v>27.1</v>
      </c>
      <c r="CH114" s="9">
        <v>64.5</v>
      </c>
      <c r="CI114" s="9">
        <v>53.4</v>
      </c>
      <c r="CJ114" s="9">
        <v>80.3</v>
      </c>
      <c r="CK114" s="9">
        <v>44.8</v>
      </c>
      <c r="CL114" s="9">
        <v>48.3</v>
      </c>
      <c r="CM114" s="9">
        <v>62.2</v>
      </c>
      <c r="CN114" s="9">
        <v>48.7</v>
      </c>
      <c r="CO114" s="9">
        <v>39.2</v>
      </c>
      <c r="CP114" s="9">
        <v>47.1</v>
      </c>
      <c r="CQ114" s="9">
        <v>49.3</v>
      </c>
      <c r="CR114" s="9">
        <v>49.5</v>
      </c>
      <c r="CS114" s="9">
        <v>75.5</v>
      </c>
      <c r="CT114" s="9">
        <v>78.8</v>
      </c>
      <c r="CU114" s="9">
        <v>39.8</v>
      </c>
      <c r="CV114" s="9">
        <v>45.7</v>
      </c>
      <c r="CW114" s="9">
        <v>59.2</v>
      </c>
      <c r="CX114" s="9">
        <v>49.8</v>
      </c>
      <c r="CY114" s="9">
        <v>54.3</v>
      </c>
      <c r="CZ114" s="9">
        <v>61.8</v>
      </c>
      <c r="DA114" s="9">
        <v>59.2</v>
      </c>
      <c r="DB114" s="9">
        <v>39.8</v>
      </c>
      <c r="DC114" s="9">
        <v>50.7</v>
      </c>
      <c r="DD114" s="9">
        <v>48.8</v>
      </c>
      <c r="DE114" s="9">
        <v>76.9</v>
      </c>
      <c r="DF114" s="9">
        <v>88.4</v>
      </c>
      <c r="DG114" s="9">
        <v>82.5</v>
      </c>
      <c r="DH114" s="9">
        <v>49.1</v>
      </c>
      <c r="DI114" s="9">
        <v>37.7</v>
      </c>
      <c r="DJ114" s="9">
        <v>44</v>
      </c>
      <c r="DK114" s="9">
        <v>39.2</v>
      </c>
      <c r="DL114" s="9">
        <v>27.5</v>
      </c>
      <c r="DM114" s="9">
        <v>45.1</v>
      </c>
      <c r="DN114" s="9">
        <v>65.9</v>
      </c>
      <c r="DO114" s="9">
        <v>64.3</v>
      </c>
      <c r="DP114" s="9">
        <v>51.4</v>
      </c>
      <c r="DQ114" s="9">
        <v>65.6</v>
      </c>
      <c r="DR114" s="9">
        <v>55.7</v>
      </c>
      <c r="DS114" s="9">
        <v>61.5</v>
      </c>
      <c r="DT114" s="9">
        <v>30.8</v>
      </c>
      <c r="DU114" s="9">
        <v>25.5</v>
      </c>
      <c r="DV114" s="9">
        <v>87.4</v>
      </c>
      <c r="DW114" s="9">
        <v>87.9</v>
      </c>
      <c r="DX114" s="9">
        <v>15.7</v>
      </c>
      <c r="DY114" s="9">
        <v>29.2</v>
      </c>
      <c r="DZ114" s="9">
        <v>20.7</v>
      </c>
      <c r="EA114" s="9">
        <v>54.1</v>
      </c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>
        <v>5627</v>
      </c>
      <c r="IB114">
        <v>942</v>
      </c>
      <c r="IC114" t="s">
        <v>358</v>
      </c>
      <c r="ID114">
        <v>1</v>
      </c>
      <c r="IE114">
        <v>2</v>
      </c>
      <c r="IF114">
        <v>2</v>
      </c>
      <c r="IG114" s="8" t="s">
        <v>237</v>
      </c>
      <c r="IH114" s="8">
        <v>0</v>
      </c>
      <c r="II114" s="8">
        <v>1</v>
      </c>
      <c r="IJ114" s="8">
        <v>0</v>
      </c>
      <c r="IK114" s="8">
        <v>0</v>
      </c>
      <c r="IL114" s="8">
        <v>0</v>
      </c>
      <c r="IM114" s="8">
        <v>0</v>
      </c>
      <c r="IN114" s="8">
        <v>0</v>
      </c>
      <c r="IO114">
        <v>0</v>
      </c>
      <c r="IP114">
        <v>1</v>
      </c>
      <c r="IQ114" s="13">
        <f>2003-1967</f>
        <v>36</v>
      </c>
      <c r="IR114">
        <v>4</v>
      </c>
      <c r="IS114" s="8">
        <v>0</v>
      </c>
      <c r="IT114" s="8">
        <v>0</v>
      </c>
      <c r="IU114" s="8">
        <v>1</v>
      </c>
      <c r="IV114">
        <v>1</v>
      </c>
    </row>
    <row r="115" spans="1:256" ht="12.75">
      <c r="A115" t="s">
        <v>388</v>
      </c>
      <c r="B115" s="15">
        <v>60</v>
      </c>
      <c r="C115" t="s">
        <v>361</v>
      </c>
      <c r="D115" t="s">
        <v>389</v>
      </c>
      <c r="E115">
        <v>2002</v>
      </c>
      <c r="F115">
        <v>0</v>
      </c>
      <c r="G115" s="5">
        <v>63.58533586853298</v>
      </c>
      <c r="H115" s="5">
        <v>71.70759601920253</v>
      </c>
      <c r="I115" s="5">
        <v>61.58570862989506</v>
      </c>
      <c r="J115" s="5">
        <v>67.8804830300013</v>
      </c>
      <c r="K115" s="5">
        <v>50.32185546311891</v>
      </c>
      <c r="L115" s="5">
        <v>56.82881464099637</v>
      </c>
      <c r="M115" s="5">
        <v>61.53295083737776</v>
      </c>
      <c r="N115" s="5">
        <v>65.7505724416222</v>
      </c>
      <c r="O115" s="5">
        <v>66.51025007187417</v>
      </c>
      <c r="P115" s="5">
        <v>53.1267482410162</v>
      </c>
      <c r="Q115" s="5">
        <v>65.96891463998944</v>
      </c>
      <c r="R115" s="6">
        <v>5614</v>
      </c>
      <c r="S115">
        <v>648</v>
      </c>
      <c r="T115" s="7">
        <v>0</v>
      </c>
      <c r="U115" s="7">
        <v>2</v>
      </c>
      <c r="V115" s="7">
        <v>0</v>
      </c>
      <c r="W115" s="7">
        <v>0</v>
      </c>
      <c r="X115" s="7">
        <v>0</v>
      </c>
      <c r="Y115" s="7">
        <v>0</v>
      </c>
      <c r="Z115" s="7">
        <v>5712</v>
      </c>
      <c r="AA115" s="7">
        <v>0</v>
      </c>
      <c r="AB115" s="7">
        <v>2</v>
      </c>
      <c r="AC115" s="7">
        <v>0</v>
      </c>
      <c r="AD115" s="7">
        <v>0</v>
      </c>
      <c r="AE115" s="7">
        <v>0</v>
      </c>
      <c r="AF115" s="7">
        <v>0</v>
      </c>
      <c r="AG115">
        <v>0</v>
      </c>
      <c r="AH115" t="s">
        <v>253</v>
      </c>
      <c r="AI115" s="8" t="s">
        <v>475</v>
      </c>
      <c r="AJ115" s="8">
        <v>81</v>
      </c>
      <c r="AK115">
        <v>0</v>
      </c>
      <c r="AL115">
        <v>0</v>
      </c>
      <c r="AN115">
        <v>1</v>
      </c>
      <c r="AO115">
        <v>0</v>
      </c>
      <c r="AP115">
        <v>0</v>
      </c>
      <c r="AQ115">
        <v>0</v>
      </c>
      <c r="AR115" t="s">
        <v>267</v>
      </c>
      <c r="AS115">
        <v>1</v>
      </c>
      <c r="AT115">
        <v>0</v>
      </c>
      <c r="AU115">
        <v>1</v>
      </c>
      <c r="AV115">
        <v>0</v>
      </c>
      <c r="AW115">
        <v>0</v>
      </c>
      <c r="AX115">
        <v>16</v>
      </c>
      <c r="AY115">
        <v>0</v>
      </c>
      <c r="AZ115">
        <v>0</v>
      </c>
      <c r="BA115">
        <v>0</v>
      </c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>
        <v>61.8</v>
      </c>
      <c r="EC115" s="9">
        <v>63.3</v>
      </c>
      <c r="ED115" s="9">
        <v>61.1</v>
      </c>
      <c r="EE115" s="9">
        <v>60.9</v>
      </c>
      <c r="EF115" s="9">
        <v>88.3</v>
      </c>
      <c r="EG115" s="9">
        <v>49</v>
      </c>
      <c r="EH115" s="9">
        <v>74.8</v>
      </c>
      <c r="EI115" s="9">
        <v>56.7</v>
      </c>
      <c r="EJ115" s="9">
        <v>80.1</v>
      </c>
      <c r="EK115" s="9">
        <v>70.2</v>
      </c>
      <c r="EL115" s="9">
        <v>59.3</v>
      </c>
      <c r="EM115" s="9">
        <v>72.4</v>
      </c>
      <c r="EN115" s="9">
        <v>62.8</v>
      </c>
      <c r="EO115" s="9">
        <v>52.9</v>
      </c>
      <c r="EP115" s="9">
        <v>40.8</v>
      </c>
      <c r="EQ115" s="9">
        <v>32.9</v>
      </c>
      <c r="ER115" s="9">
        <v>53.7</v>
      </c>
      <c r="ES115" s="9">
        <v>60.8</v>
      </c>
      <c r="ET115" s="9">
        <v>91</v>
      </c>
      <c r="EU115" s="9">
        <v>37.2</v>
      </c>
      <c r="EV115" s="9">
        <v>42.7</v>
      </c>
      <c r="EW115" s="9">
        <v>47.4</v>
      </c>
      <c r="EX115" s="9">
        <v>49</v>
      </c>
      <c r="EY115" s="9">
        <v>55.5</v>
      </c>
      <c r="EZ115" s="9">
        <v>42.6</v>
      </c>
      <c r="FA115" s="9">
        <v>44.7</v>
      </c>
      <c r="FB115" s="9">
        <v>50.5</v>
      </c>
      <c r="FC115" s="9">
        <v>73.7</v>
      </c>
      <c r="FD115" s="9">
        <v>80.5</v>
      </c>
      <c r="FE115" s="9">
        <v>69.4</v>
      </c>
      <c r="FF115" s="9">
        <v>45.6</v>
      </c>
      <c r="FG115" s="9">
        <v>39.8</v>
      </c>
      <c r="FH115" s="9">
        <v>40.7</v>
      </c>
      <c r="FI115" s="9">
        <v>36.2</v>
      </c>
      <c r="FJ115" s="9">
        <v>63</v>
      </c>
      <c r="FK115" s="9">
        <v>27.9</v>
      </c>
      <c r="FL115" s="9">
        <v>23.6</v>
      </c>
      <c r="FM115" s="9">
        <v>68</v>
      </c>
      <c r="FN115" s="9">
        <v>78.2</v>
      </c>
      <c r="FO115" s="9">
        <v>67.1</v>
      </c>
      <c r="FP115" s="9">
        <v>56.7</v>
      </c>
      <c r="FQ115" s="9">
        <v>58.4</v>
      </c>
      <c r="FR115" s="9">
        <v>56.4</v>
      </c>
      <c r="FS115" s="9">
        <v>67.3</v>
      </c>
      <c r="FT115" s="9">
        <v>66.6</v>
      </c>
      <c r="FU115" s="9">
        <v>47.4</v>
      </c>
      <c r="FV115" s="9">
        <v>49.5</v>
      </c>
      <c r="FW115" s="9">
        <v>61.5</v>
      </c>
      <c r="FX115" s="9">
        <v>72.1</v>
      </c>
      <c r="FY115" s="9">
        <v>50.6</v>
      </c>
      <c r="FZ115" s="9">
        <v>84.4</v>
      </c>
      <c r="GA115" s="9">
        <v>55.8</v>
      </c>
      <c r="GB115" s="9">
        <v>70.4</v>
      </c>
      <c r="GC115" s="9">
        <v>54.8</v>
      </c>
      <c r="GD115" s="9">
        <v>61</v>
      </c>
      <c r="GE115" s="9">
        <v>66.6</v>
      </c>
      <c r="GF115" s="9">
        <v>80.1</v>
      </c>
      <c r="GG115" s="9">
        <v>61.4</v>
      </c>
      <c r="GH115" s="9">
        <v>65.5</v>
      </c>
      <c r="GI115" s="9">
        <v>58.3</v>
      </c>
      <c r="GJ115" s="9">
        <v>82.8</v>
      </c>
      <c r="GK115" s="9">
        <v>54.5</v>
      </c>
      <c r="GL115" s="9">
        <v>53.2</v>
      </c>
      <c r="GM115" s="9">
        <v>43.5</v>
      </c>
      <c r="GN115" s="9">
        <v>48.8</v>
      </c>
      <c r="GO115" s="9">
        <v>30</v>
      </c>
      <c r="GP115" s="9">
        <v>53.8</v>
      </c>
      <c r="GQ115" s="9">
        <v>66.8</v>
      </c>
      <c r="GR115" s="9">
        <v>55.8</v>
      </c>
      <c r="GS115" s="9">
        <v>55.8</v>
      </c>
      <c r="GT115" s="9">
        <v>70.5</v>
      </c>
      <c r="GU115" s="9">
        <v>64</v>
      </c>
      <c r="GV115" s="9">
        <v>62.9</v>
      </c>
      <c r="GW115" s="9">
        <v>53.8</v>
      </c>
      <c r="GX115" s="9">
        <v>25.7</v>
      </c>
      <c r="GY115" s="9">
        <v>82.4</v>
      </c>
      <c r="GZ115" s="9">
        <v>82.4</v>
      </c>
      <c r="HA115" s="9">
        <v>90.1</v>
      </c>
      <c r="HB115" s="9">
        <v>85.8</v>
      </c>
      <c r="HC115" s="9">
        <v>74.8</v>
      </c>
      <c r="HD115" s="9">
        <v>33.4</v>
      </c>
      <c r="HE115" s="9">
        <v>42.9</v>
      </c>
      <c r="HF115" s="9">
        <v>20.1</v>
      </c>
      <c r="HG115" s="9">
        <v>30.4</v>
      </c>
      <c r="HH115" s="9">
        <v>16.4</v>
      </c>
      <c r="HI115" s="9">
        <v>55.3</v>
      </c>
      <c r="HJ115" s="9">
        <v>59.1</v>
      </c>
      <c r="HK115" s="9">
        <v>61.9</v>
      </c>
      <c r="HL115" s="9">
        <v>7.2</v>
      </c>
      <c r="HM115" s="9">
        <v>14.2</v>
      </c>
      <c r="HN115" s="9">
        <v>7.2</v>
      </c>
      <c r="HO115" s="9">
        <v>24.8</v>
      </c>
      <c r="HP115" s="9">
        <v>29.1</v>
      </c>
      <c r="HQ115" s="9">
        <v>50.8</v>
      </c>
      <c r="HR115" s="9">
        <v>34.1</v>
      </c>
      <c r="HS115" s="9">
        <v>46.1</v>
      </c>
      <c r="HT115" s="9">
        <v>50.1</v>
      </c>
      <c r="HU115" s="9">
        <v>13.9</v>
      </c>
      <c r="HV115" s="9">
        <v>17.7</v>
      </c>
      <c r="HW115" s="9">
        <v>20.7</v>
      </c>
      <c r="HX115" s="9">
        <v>9.6</v>
      </c>
      <c r="HY115" s="9">
        <v>22.2</v>
      </c>
      <c r="HZ115" s="9">
        <v>6.5</v>
      </c>
      <c r="IA115">
        <v>4774</v>
      </c>
      <c r="IB115">
        <v>648</v>
      </c>
      <c r="IC115" t="s">
        <v>358</v>
      </c>
      <c r="ID115">
        <v>1</v>
      </c>
      <c r="IE115">
        <v>2</v>
      </c>
      <c r="IF115">
        <v>2</v>
      </c>
      <c r="IG115" s="8" t="s">
        <v>267</v>
      </c>
      <c r="IH115" s="8">
        <v>0</v>
      </c>
      <c r="II115" s="8">
        <v>0</v>
      </c>
      <c r="IJ115" s="8">
        <v>0</v>
      </c>
      <c r="IK115" s="8">
        <v>0</v>
      </c>
      <c r="IL115" s="8">
        <v>0</v>
      </c>
      <c r="IM115" s="8">
        <v>0</v>
      </c>
      <c r="IN115" s="8">
        <v>0</v>
      </c>
      <c r="IO115">
        <v>0</v>
      </c>
      <c r="IP115">
        <v>0</v>
      </c>
      <c r="IQ115" s="13">
        <v>30</v>
      </c>
      <c r="IR115">
        <v>3</v>
      </c>
      <c r="IS115" s="8">
        <v>0</v>
      </c>
      <c r="IT115" s="8">
        <v>0</v>
      </c>
      <c r="IU115" s="8">
        <v>0</v>
      </c>
      <c r="IV115">
        <v>0</v>
      </c>
    </row>
    <row r="116" spans="1:256" ht="12.75">
      <c r="A116" t="s">
        <v>388</v>
      </c>
      <c r="B116" s="15">
        <v>60</v>
      </c>
      <c r="C116" t="s">
        <v>361</v>
      </c>
      <c r="D116" t="s">
        <v>389</v>
      </c>
      <c r="E116">
        <v>2004</v>
      </c>
      <c r="F116">
        <v>0</v>
      </c>
      <c r="G116" s="5">
        <v>63.2</v>
      </c>
      <c r="H116" s="5">
        <v>72.8</v>
      </c>
      <c r="I116" s="5">
        <v>59</v>
      </c>
      <c r="J116" s="5">
        <v>71.6</v>
      </c>
      <c r="K116" s="5">
        <v>48.5</v>
      </c>
      <c r="L116" s="5">
        <v>54.6</v>
      </c>
      <c r="M116" s="5">
        <v>60.7</v>
      </c>
      <c r="N116" s="5">
        <v>58.5</v>
      </c>
      <c r="O116" s="5">
        <v>69.5</v>
      </c>
      <c r="P116" s="5">
        <v>29.8</v>
      </c>
      <c r="Q116" s="5">
        <v>61.8</v>
      </c>
      <c r="R116" s="7">
        <v>3108</v>
      </c>
      <c r="T116" s="6">
        <v>0</v>
      </c>
      <c r="U116" s="6">
        <v>1</v>
      </c>
      <c r="V116" s="6">
        <v>0</v>
      </c>
      <c r="W116" s="6">
        <v>0</v>
      </c>
      <c r="X116" s="6">
        <v>0</v>
      </c>
      <c r="Y116" s="6">
        <v>0</v>
      </c>
      <c r="Z116" s="6">
        <v>5614</v>
      </c>
      <c r="AA116" s="7">
        <v>0</v>
      </c>
      <c r="AB116" s="7">
        <v>2</v>
      </c>
      <c r="AC116" s="7">
        <v>0</v>
      </c>
      <c r="AD116" s="7">
        <v>0</v>
      </c>
      <c r="AE116" s="7">
        <v>0</v>
      </c>
      <c r="AF116" s="7">
        <v>0</v>
      </c>
      <c r="AG116">
        <v>0</v>
      </c>
      <c r="AH116" t="s">
        <v>253</v>
      </c>
      <c r="AI116" s="8" t="s">
        <v>475</v>
      </c>
      <c r="AJ116" s="8">
        <v>81</v>
      </c>
      <c r="AK116">
        <v>0</v>
      </c>
      <c r="AL116">
        <v>0</v>
      </c>
      <c r="AN116">
        <v>1</v>
      </c>
      <c r="AO116">
        <v>0</v>
      </c>
      <c r="AP116">
        <v>0</v>
      </c>
      <c r="AR116" s="8" t="s">
        <v>267</v>
      </c>
      <c r="AS116" s="8">
        <v>1</v>
      </c>
      <c r="AT116" s="8">
        <v>0</v>
      </c>
      <c r="AU116" s="8">
        <v>1</v>
      </c>
      <c r="AV116" s="8">
        <v>0</v>
      </c>
      <c r="AW116" s="8">
        <v>0</v>
      </c>
      <c r="AX116" s="8">
        <v>33</v>
      </c>
      <c r="AY116" s="8">
        <v>0</v>
      </c>
      <c r="AZ116" s="8">
        <v>0</v>
      </c>
      <c r="BA116" s="8">
        <v>0</v>
      </c>
      <c r="BB116" s="9">
        <v>86</v>
      </c>
      <c r="BC116" s="9">
        <v>61.8</v>
      </c>
      <c r="BD116" s="9">
        <v>68.9</v>
      </c>
      <c r="BE116" s="9">
        <v>61.7</v>
      </c>
      <c r="BF116" s="9">
        <v>62.4</v>
      </c>
      <c r="BG116" s="9">
        <v>66.9</v>
      </c>
      <c r="BH116" s="9">
        <v>79.4</v>
      </c>
      <c r="BI116" s="9">
        <v>67.4</v>
      </c>
      <c r="BJ116" s="9">
        <v>68.2</v>
      </c>
      <c r="BK116" s="9">
        <v>85.4</v>
      </c>
      <c r="BL116" s="9">
        <v>59.9</v>
      </c>
      <c r="BM116" s="9">
        <v>77.7</v>
      </c>
      <c r="BN116" s="9">
        <v>85.6</v>
      </c>
      <c r="BO116" s="9">
        <v>63.3</v>
      </c>
      <c r="BP116" s="9">
        <v>44.8</v>
      </c>
      <c r="BQ116" s="9">
        <v>57</v>
      </c>
      <c r="BR116" s="9">
        <v>55</v>
      </c>
      <c r="BS116" s="9">
        <v>67.7</v>
      </c>
      <c r="BT116" s="9">
        <v>59.9</v>
      </c>
      <c r="BU116" s="9">
        <v>81.1</v>
      </c>
      <c r="BV116" s="9">
        <v>86.9</v>
      </c>
      <c r="BW116" s="9">
        <v>66.4</v>
      </c>
      <c r="BX116" s="9">
        <v>27.3</v>
      </c>
      <c r="BY116" s="9">
        <v>25.6</v>
      </c>
      <c r="BZ116" s="9">
        <v>55.8</v>
      </c>
      <c r="CA116" s="9">
        <v>49.2</v>
      </c>
      <c r="CB116" s="9">
        <v>47.4</v>
      </c>
      <c r="CC116" s="9">
        <v>46.1</v>
      </c>
      <c r="CD116" s="9">
        <v>42.4</v>
      </c>
      <c r="CE116" s="9">
        <v>41.7</v>
      </c>
      <c r="CF116" s="9">
        <v>31.2</v>
      </c>
      <c r="CG116" s="9">
        <v>33.8</v>
      </c>
      <c r="CH116" s="9">
        <v>68.1</v>
      </c>
      <c r="CI116" s="9">
        <v>59.5</v>
      </c>
      <c r="CJ116" s="9">
        <v>79.5</v>
      </c>
      <c r="CK116" s="9">
        <v>52.9</v>
      </c>
      <c r="CL116" s="9">
        <v>54.7</v>
      </c>
      <c r="CM116" s="9">
        <v>68</v>
      </c>
      <c r="CN116" s="9">
        <v>55.4</v>
      </c>
      <c r="CO116" s="9">
        <v>45.5</v>
      </c>
      <c r="CP116" s="9">
        <v>58.8</v>
      </c>
      <c r="CQ116" s="9">
        <v>58.3</v>
      </c>
      <c r="CR116" s="9">
        <v>56.4</v>
      </c>
      <c r="CS116" s="9">
        <v>79.4</v>
      </c>
      <c r="CT116" s="9">
        <v>71.7</v>
      </c>
      <c r="CU116" s="9">
        <v>41.4</v>
      </c>
      <c r="CV116" s="9">
        <v>51</v>
      </c>
      <c r="CW116" s="9">
        <v>64.6</v>
      </c>
      <c r="CX116" s="9">
        <v>54.1</v>
      </c>
      <c r="CY116" s="9">
        <v>59.2</v>
      </c>
      <c r="CZ116" s="9">
        <v>66.4</v>
      </c>
      <c r="DA116" s="9">
        <v>79.8</v>
      </c>
      <c r="DB116" s="9">
        <v>51.4</v>
      </c>
      <c r="DC116" s="9">
        <v>63.3</v>
      </c>
      <c r="DD116" s="9">
        <v>54.1</v>
      </c>
      <c r="DE116" s="9">
        <v>74.7</v>
      </c>
      <c r="DF116" s="9">
        <v>92.4</v>
      </c>
      <c r="DG116" s="9">
        <v>88.4</v>
      </c>
      <c r="DH116" s="9">
        <v>52.5</v>
      </c>
      <c r="DI116" s="9">
        <v>45.2</v>
      </c>
      <c r="DJ116" s="9">
        <v>53.9</v>
      </c>
      <c r="DK116" s="9">
        <v>48.5</v>
      </c>
      <c r="DL116" s="9">
        <v>35.3</v>
      </c>
      <c r="DM116" s="9">
        <v>58</v>
      </c>
      <c r="DN116" s="9">
        <v>66.3</v>
      </c>
      <c r="DO116" s="9">
        <v>62.5</v>
      </c>
      <c r="DP116" s="9">
        <v>59.3</v>
      </c>
      <c r="DQ116" s="9">
        <v>67.4</v>
      </c>
      <c r="DR116" s="9">
        <v>55.5</v>
      </c>
      <c r="DS116" s="9">
        <v>60.3</v>
      </c>
      <c r="DT116" s="9">
        <v>30.6</v>
      </c>
      <c r="DU116" s="9">
        <v>25.9</v>
      </c>
      <c r="DV116" s="9">
        <v>89.5</v>
      </c>
      <c r="DW116" s="9">
        <v>89.5</v>
      </c>
      <c r="DX116" s="9">
        <v>13</v>
      </c>
      <c r="DY116" s="9">
        <v>29.1</v>
      </c>
      <c r="DZ116" s="9">
        <v>20.5</v>
      </c>
      <c r="EA116" s="9">
        <v>56.4</v>
      </c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C116" t="s">
        <v>358</v>
      </c>
      <c r="ID116">
        <v>1</v>
      </c>
      <c r="IE116">
        <v>2</v>
      </c>
      <c r="IF116">
        <v>2</v>
      </c>
      <c r="IG116" s="8" t="s">
        <v>267</v>
      </c>
      <c r="IH116" s="8">
        <v>0</v>
      </c>
      <c r="II116" s="8">
        <v>0</v>
      </c>
      <c r="IJ116" s="8">
        <v>0</v>
      </c>
      <c r="IK116" s="8">
        <v>0</v>
      </c>
      <c r="IL116" s="8">
        <v>0</v>
      </c>
      <c r="IM116" s="8">
        <v>0</v>
      </c>
      <c r="IN116" s="8">
        <v>0</v>
      </c>
      <c r="IO116">
        <v>0</v>
      </c>
      <c r="IP116">
        <v>0</v>
      </c>
      <c r="IQ116" s="13">
        <v>30</v>
      </c>
      <c r="IR116">
        <v>3</v>
      </c>
      <c r="IS116" s="8">
        <v>0</v>
      </c>
      <c r="IT116" s="8">
        <v>0</v>
      </c>
      <c r="IU116" s="8">
        <v>0</v>
      </c>
      <c r="IV116">
        <v>0</v>
      </c>
    </row>
    <row r="117" spans="1:256" ht="12.75">
      <c r="A117" t="s">
        <v>390</v>
      </c>
      <c r="B117" s="15">
        <v>61</v>
      </c>
      <c r="C117" t="s">
        <v>361</v>
      </c>
      <c r="D117" t="s">
        <v>391</v>
      </c>
      <c r="E117">
        <v>2002</v>
      </c>
      <c r="F117">
        <v>1</v>
      </c>
      <c r="G117" s="5">
        <v>60.3382958865631</v>
      </c>
      <c r="H117" s="5">
        <v>72.5343740957817</v>
      </c>
      <c r="I117" s="5">
        <v>56.789816835513676</v>
      </c>
      <c r="J117" s="5">
        <v>64.4129255692228</v>
      </c>
      <c r="K117" s="5">
        <v>44.24593848217665</v>
      </c>
      <c r="L117" s="5">
        <v>52.727636489003196</v>
      </c>
      <c r="M117" s="5">
        <v>56.85969209939019</v>
      </c>
      <c r="N117" s="5">
        <v>60.19338867182901</v>
      </c>
      <c r="O117" s="5">
        <v>60.560137439959064</v>
      </c>
      <c r="P117" s="5">
        <v>51.53105469238261</v>
      </c>
      <c r="Q117" s="5">
        <v>61.7713637351024</v>
      </c>
      <c r="R117" s="6">
        <v>14026</v>
      </c>
      <c r="S117">
        <v>2084</v>
      </c>
      <c r="T117" s="7">
        <v>0</v>
      </c>
      <c r="U117" s="7">
        <v>4</v>
      </c>
      <c r="V117" s="7">
        <v>0</v>
      </c>
      <c r="W117" s="7">
        <v>0</v>
      </c>
      <c r="X117" s="7">
        <v>0</v>
      </c>
      <c r="Y117" s="7">
        <v>0</v>
      </c>
      <c r="Z117" s="7">
        <v>14138</v>
      </c>
      <c r="AA117" s="7">
        <v>0</v>
      </c>
      <c r="AB117" s="7">
        <v>4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I117" t="s">
        <v>476</v>
      </c>
      <c r="AJ117" s="8">
        <v>82</v>
      </c>
      <c r="AL117">
        <v>0</v>
      </c>
      <c r="AM117">
        <v>1821</v>
      </c>
      <c r="AN117">
        <v>1</v>
      </c>
      <c r="AO117">
        <v>0</v>
      </c>
      <c r="AP117">
        <v>0</v>
      </c>
      <c r="AR117" s="8" t="s">
        <v>267</v>
      </c>
      <c r="AS117" s="8">
        <v>1</v>
      </c>
      <c r="AT117" s="8">
        <v>0</v>
      </c>
      <c r="AU117" s="8">
        <v>1</v>
      </c>
      <c r="AV117" s="8">
        <v>0</v>
      </c>
      <c r="AW117" s="8">
        <v>0</v>
      </c>
      <c r="AX117" s="8">
        <v>3</v>
      </c>
      <c r="AY117" s="8">
        <v>0</v>
      </c>
      <c r="AZ117">
        <v>1</v>
      </c>
      <c r="BA117" s="8">
        <v>0</v>
      </c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>
        <v>51.4</v>
      </c>
      <c r="EC117" s="9">
        <v>58.2</v>
      </c>
      <c r="ED117" s="9">
        <v>53.5</v>
      </c>
      <c r="EE117" s="9">
        <v>55.7</v>
      </c>
      <c r="EF117" s="9">
        <v>87.8</v>
      </c>
      <c r="EG117" s="9">
        <v>47.6</v>
      </c>
      <c r="EH117" s="9">
        <v>67.4</v>
      </c>
      <c r="EI117" s="9">
        <v>47.9</v>
      </c>
      <c r="EJ117" s="9">
        <v>73.5</v>
      </c>
      <c r="EK117" s="9">
        <v>63.4</v>
      </c>
      <c r="EL117" s="9">
        <v>65.9</v>
      </c>
      <c r="EM117" s="9">
        <v>65.3</v>
      </c>
      <c r="EN117" s="9">
        <v>56.4</v>
      </c>
      <c r="EO117" s="9">
        <v>44</v>
      </c>
      <c r="EP117" s="9">
        <v>30.9</v>
      </c>
      <c r="EQ117" s="9">
        <v>29.3</v>
      </c>
      <c r="ER117" s="9">
        <v>50.8</v>
      </c>
      <c r="ES117" s="9">
        <v>47.3</v>
      </c>
      <c r="ET117" s="9">
        <v>92.4</v>
      </c>
      <c r="EU117" s="9">
        <v>33.7</v>
      </c>
      <c r="EV117" s="9">
        <v>37</v>
      </c>
      <c r="EW117" s="9">
        <v>43.9</v>
      </c>
      <c r="EX117" s="9">
        <v>38.6</v>
      </c>
      <c r="EY117" s="9">
        <v>42.7</v>
      </c>
      <c r="EZ117" s="9">
        <v>37.3</v>
      </c>
      <c r="FA117" s="9">
        <v>38.2</v>
      </c>
      <c r="FB117" s="9">
        <v>47.4</v>
      </c>
      <c r="FC117" s="9">
        <v>70.2</v>
      </c>
      <c r="FD117" s="9">
        <v>80.8</v>
      </c>
      <c r="FE117" s="9">
        <v>71.6</v>
      </c>
      <c r="FF117" s="9">
        <v>37.4</v>
      </c>
      <c r="FG117" s="9">
        <v>25.6</v>
      </c>
      <c r="FH117" s="9">
        <v>30.1</v>
      </c>
      <c r="FI117" s="9">
        <v>28</v>
      </c>
      <c r="FJ117" s="9">
        <v>56</v>
      </c>
      <c r="FK117" s="9">
        <v>20.8</v>
      </c>
      <c r="FL117" s="9">
        <v>21.6</v>
      </c>
      <c r="FM117" s="9">
        <v>62.6</v>
      </c>
      <c r="FN117" s="9">
        <v>80.6</v>
      </c>
      <c r="FO117" s="9">
        <v>64.8</v>
      </c>
      <c r="FP117" s="9">
        <v>49.1</v>
      </c>
      <c r="FQ117" s="9">
        <v>42.6</v>
      </c>
      <c r="FR117" s="9">
        <v>50.2</v>
      </c>
      <c r="FS117" s="9">
        <v>60</v>
      </c>
      <c r="FT117" s="9">
        <v>43.1</v>
      </c>
      <c r="FU117" s="9">
        <v>41.1</v>
      </c>
      <c r="FV117" s="9">
        <v>39.8</v>
      </c>
      <c r="FW117" s="9">
        <v>50.1</v>
      </c>
      <c r="FX117" s="9">
        <v>71.9</v>
      </c>
      <c r="FY117" s="9">
        <v>44.6</v>
      </c>
      <c r="FZ117" s="9">
        <v>80.8</v>
      </c>
      <c r="GA117" s="9">
        <v>51</v>
      </c>
      <c r="GB117" s="9">
        <v>66.4</v>
      </c>
      <c r="GC117" s="9">
        <v>51.6</v>
      </c>
      <c r="GD117" s="9">
        <v>61.6</v>
      </c>
      <c r="GE117" s="9">
        <v>67.7</v>
      </c>
      <c r="GF117" s="9">
        <v>83.3</v>
      </c>
      <c r="GG117" s="9">
        <v>51.6</v>
      </c>
      <c r="GH117" s="9">
        <v>61</v>
      </c>
      <c r="GI117" s="9">
        <v>47.4</v>
      </c>
      <c r="GJ117" s="9">
        <v>75.1</v>
      </c>
      <c r="GK117" s="9">
        <v>47.7</v>
      </c>
      <c r="GL117" s="9">
        <v>50.6</v>
      </c>
      <c r="GM117" s="9">
        <v>40.6</v>
      </c>
      <c r="GN117" s="9">
        <v>36.2</v>
      </c>
      <c r="GO117" s="9">
        <v>27.5</v>
      </c>
      <c r="GP117" s="9">
        <v>42.7</v>
      </c>
      <c r="GQ117" s="9">
        <v>65.7</v>
      </c>
      <c r="GR117" s="9">
        <v>51</v>
      </c>
      <c r="GS117" s="9">
        <v>51</v>
      </c>
      <c r="GT117" s="9">
        <v>65.5</v>
      </c>
      <c r="GU117" s="9">
        <v>56</v>
      </c>
      <c r="GV117" s="9">
        <v>52.6</v>
      </c>
      <c r="GW117" s="9">
        <v>48.4</v>
      </c>
      <c r="GX117" s="9">
        <v>20</v>
      </c>
      <c r="GY117" s="9">
        <v>79.2</v>
      </c>
      <c r="GZ117" s="9">
        <v>79.2</v>
      </c>
      <c r="HA117" s="9">
        <v>87.1</v>
      </c>
      <c r="HB117" s="9">
        <v>83.3</v>
      </c>
      <c r="HC117" s="9">
        <v>72.8</v>
      </c>
      <c r="HD117" s="9">
        <v>40.6</v>
      </c>
      <c r="HE117" s="9">
        <v>43.7</v>
      </c>
      <c r="HF117" s="9">
        <v>17.9</v>
      </c>
      <c r="HG117" s="9">
        <v>27</v>
      </c>
      <c r="HH117" s="9">
        <v>18.7</v>
      </c>
      <c r="HI117" s="9">
        <v>42.3</v>
      </c>
      <c r="HJ117" s="9">
        <v>51.5</v>
      </c>
      <c r="HK117" s="9">
        <v>53</v>
      </c>
      <c r="HL117" s="9">
        <v>7.9</v>
      </c>
      <c r="HM117" s="9">
        <v>15.7</v>
      </c>
      <c r="HN117" s="9">
        <v>6.8</v>
      </c>
      <c r="HO117" s="9">
        <v>23.2</v>
      </c>
      <c r="HP117" s="9">
        <v>30.8</v>
      </c>
      <c r="HQ117" s="9">
        <v>61.1</v>
      </c>
      <c r="HR117" s="9">
        <v>28.4</v>
      </c>
      <c r="HS117" s="9">
        <v>43.2</v>
      </c>
      <c r="HT117" s="9">
        <v>42.2</v>
      </c>
      <c r="HU117" s="9">
        <v>13.5</v>
      </c>
      <c r="HV117" s="9">
        <v>20.6</v>
      </c>
      <c r="HW117" s="9">
        <v>23.1</v>
      </c>
      <c r="HX117" s="9">
        <v>10.4</v>
      </c>
      <c r="HY117" s="9">
        <v>22.8</v>
      </c>
      <c r="HZ117" s="9">
        <v>5.5</v>
      </c>
      <c r="IA117">
        <v>11228</v>
      </c>
      <c r="IB117">
        <v>2084</v>
      </c>
      <c r="IC117" t="s">
        <v>358</v>
      </c>
      <c r="ID117">
        <v>1</v>
      </c>
      <c r="IE117">
        <v>2</v>
      </c>
      <c r="IF117">
        <v>2</v>
      </c>
      <c r="IG117" s="8" t="s">
        <v>267</v>
      </c>
      <c r="IH117" s="8">
        <v>0</v>
      </c>
      <c r="II117" s="8">
        <v>0</v>
      </c>
      <c r="IJ117" s="8">
        <v>0</v>
      </c>
      <c r="IK117" s="8">
        <v>0</v>
      </c>
      <c r="IL117" s="8">
        <v>0</v>
      </c>
      <c r="IM117" s="8">
        <v>0</v>
      </c>
      <c r="IN117" s="8">
        <v>0</v>
      </c>
      <c r="IO117">
        <v>0</v>
      </c>
      <c r="IP117">
        <v>0</v>
      </c>
      <c r="IQ117" s="13">
        <f>2002-1967</f>
        <v>35</v>
      </c>
      <c r="IR117">
        <v>4</v>
      </c>
      <c r="IS117" s="8">
        <v>1</v>
      </c>
      <c r="IT117" s="8">
        <v>0</v>
      </c>
      <c r="IU117" s="8">
        <v>0</v>
      </c>
      <c r="IV117">
        <v>1</v>
      </c>
    </row>
    <row r="118" spans="1:256" ht="12.75">
      <c r="A118" t="s">
        <v>390</v>
      </c>
      <c r="B118" s="15">
        <v>61</v>
      </c>
      <c r="C118" t="s">
        <v>361</v>
      </c>
      <c r="D118" t="s">
        <v>391</v>
      </c>
      <c r="E118">
        <v>2004</v>
      </c>
      <c r="F118">
        <v>1</v>
      </c>
      <c r="G118" s="5">
        <v>60.2</v>
      </c>
      <c r="H118" s="5">
        <v>74.4</v>
      </c>
      <c r="I118" s="5">
        <v>48.5</v>
      </c>
      <c r="J118" s="5">
        <v>71.7</v>
      </c>
      <c r="K118" s="5">
        <v>35</v>
      </c>
      <c r="L118" s="5">
        <v>45.9</v>
      </c>
      <c r="M118" s="5">
        <v>41.2</v>
      </c>
      <c r="N118" s="5">
        <v>50</v>
      </c>
      <c r="O118" s="5">
        <v>58.6</v>
      </c>
      <c r="P118" s="5">
        <v>20.4</v>
      </c>
      <c r="Q118" s="5">
        <v>61.9</v>
      </c>
      <c r="R118" s="7">
        <v>15834</v>
      </c>
      <c r="S118">
        <v>2562</v>
      </c>
      <c r="T118" s="6">
        <v>0</v>
      </c>
      <c r="U118" s="6">
        <v>5</v>
      </c>
      <c r="V118" s="6">
        <v>0</v>
      </c>
      <c r="W118" s="6">
        <v>0</v>
      </c>
      <c r="X118" s="6">
        <v>0</v>
      </c>
      <c r="Y118" s="6">
        <v>0</v>
      </c>
      <c r="Z118" s="6">
        <v>14026</v>
      </c>
      <c r="AA118" s="7">
        <v>0</v>
      </c>
      <c r="AB118" s="7">
        <v>4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I118" t="s">
        <v>476</v>
      </c>
      <c r="AJ118" s="8">
        <v>82</v>
      </c>
      <c r="AL118">
        <v>0</v>
      </c>
      <c r="AM118">
        <v>1821</v>
      </c>
      <c r="AN118">
        <v>1</v>
      </c>
      <c r="AO118">
        <v>0</v>
      </c>
      <c r="AP118">
        <v>0</v>
      </c>
      <c r="AR118" s="8" t="s">
        <v>267</v>
      </c>
      <c r="AS118" s="8">
        <v>1</v>
      </c>
      <c r="AT118" s="8">
        <v>0</v>
      </c>
      <c r="AU118" s="8">
        <v>1</v>
      </c>
      <c r="AV118" s="8">
        <v>0</v>
      </c>
      <c r="AW118" s="8">
        <v>0</v>
      </c>
      <c r="AX118" s="8">
        <v>30</v>
      </c>
      <c r="AY118" s="8">
        <v>0</v>
      </c>
      <c r="AZ118">
        <v>1</v>
      </c>
      <c r="BA118" s="8">
        <v>0</v>
      </c>
      <c r="BB118" s="9">
        <v>90.3</v>
      </c>
      <c r="BC118" s="9">
        <v>56.2</v>
      </c>
      <c r="BD118" s="9">
        <v>72</v>
      </c>
      <c r="BE118" s="9">
        <v>58.6</v>
      </c>
      <c r="BF118" s="9">
        <v>64.8</v>
      </c>
      <c r="BG118" s="9">
        <v>70.2</v>
      </c>
      <c r="BH118" s="9">
        <v>82.9</v>
      </c>
      <c r="BI118" s="9">
        <v>63</v>
      </c>
      <c r="BJ118" s="9">
        <v>63.4</v>
      </c>
      <c r="BK118" s="9">
        <v>85.7</v>
      </c>
      <c r="BL118" s="9">
        <v>57.5</v>
      </c>
      <c r="BM118" s="9">
        <v>65.6</v>
      </c>
      <c r="BN118" s="9">
        <v>77.1</v>
      </c>
      <c r="BO118" s="9">
        <v>56.2</v>
      </c>
      <c r="BP118" s="9">
        <v>35.5</v>
      </c>
      <c r="BQ118" s="9">
        <v>47</v>
      </c>
      <c r="BR118" s="9">
        <v>41.8</v>
      </c>
      <c r="BS118" s="9">
        <v>56.9</v>
      </c>
      <c r="BT118" s="9">
        <v>58</v>
      </c>
      <c r="BU118" s="9">
        <v>79.7</v>
      </c>
      <c r="BV118" s="9">
        <v>90.8</v>
      </c>
      <c r="BW118" s="9">
        <v>59.3</v>
      </c>
      <c r="BX118" s="9">
        <v>23.5</v>
      </c>
      <c r="BY118" s="9">
        <v>18.1</v>
      </c>
      <c r="BZ118" s="9">
        <v>41.4</v>
      </c>
      <c r="CA118" s="9">
        <v>34</v>
      </c>
      <c r="CB118" s="9">
        <v>34.2</v>
      </c>
      <c r="CC118" s="9">
        <v>34</v>
      </c>
      <c r="CD118" s="9">
        <v>28.3</v>
      </c>
      <c r="CE118" s="9">
        <v>33.7</v>
      </c>
      <c r="CF118" s="9">
        <v>21.3</v>
      </c>
      <c r="CG118" s="9">
        <v>23.7</v>
      </c>
      <c r="CH118" s="9">
        <v>53.8</v>
      </c>
      <c r="CI118" s="9">
        <v>46.8</v>
      </c>
      <c r="CJ118" s="9">
        <v>76.1</v>
      </c>
      <c r="CK118" s="9">
        <v>43.7</v>
      </c>
      <c r="CL118" s="9">
        <v>46.8</v>
      </c>
      <c r="CM118" s="9">
        <v>59.5</v>
      </c>
      <c r="CN118" s="9">
        <v>44</v>
      </c>
      <c r="CO118" s="9">
        <v>29.8</v>
      </c>
      <c r="CP118" s="9">
        <v>43.6</v>
      </c>
      <c r="CQ118" s="9">
        <v>50.3</v>
      </c>
      <c r="CR118" s="9">
        <v>46.1</v>
      </c>
      <c r="CS118" s="9">
        <v>78.8</v>
      </c>
      <c r="CT118" s="9">
        <v>71.1</v>
      </c>
      <c r="CU118" s="9">
        <v>41.6</v>
      </c>
      <c r="CV118" s="9">
        <v>46.3</v>
      </c>
      <c r="CW118" s="9">
        <v>57.3</v>
      </c>
      <c r="CX118" s="9">
        <v>47.2</v>
      </c>
      <c r="CY118" s="9">
        <v>50.9</v>
      </c>
      <c r="CZ118" s="9">
        <v>57.3</v>
      </c>
      <c r="DA118" s="9">
        <v>47.4</v>
      </c>
      <c r="DB118" s="9">
        <v>39.4</v>
      </c>
      <c r="DC118" s="9">
        <v>48.5</v>
      </c>
      <c r="DD118" s="9">
        <v>47</v>
      </c>
      <c r="DE118" s="9">
        <v>77.8</v>
      </c>
      <c r="DF118" s="9">
        <v>83.9</v>
      </c>
      <c r="DG118" s="9">
        <v>78.5</v>
      </c>
      <c r="DH118" s="9">
        <v>49.4</v>
      </c>
      <c r="DI118" s="9">
        <v>36.9</v>
      </c>
      <c r="DJ118" s="9">
        <v>39.7</v>
      </c>
      <c r="DK118" s="9">
        <v>31</v>
      </c>
      <c r="DL118" s="9">
        <v>31.2</v>
      </c>
      <c r="DM118" s="9">
        <v>39.9</v>
      </c>
      <c r="DN118" s="9">
        <v>68.5</v>
      </c>
      <c r="DO118" s="9">
        <v>64.1</v>
      </c>
      <c r="DP118" s="9">
        <v>51</v>
      </c>
      <c r="DQ118" s="9">
        <v>64</v>
      </c>
      <c r="DR118" s="9">
        <v>57.6</v>
      </c>
      <c r="DS118" s="9">
        <v>53.7</v>
      </c>
      <c r="DT118" s="9">
        <v>27</v>
      </c>
      <c r="DU118" s="9">
        <v>17.2</v>
      </c>
      <c r="DV118" s="9">
        <v>89.3</v>
      </c>
      <c r="DW118" s="9">
        <v>86</v>
      </c>
      <c r="DX118" s="9">
        <v>11.5</v>
      </c>
      <c r="DY118" s="9">
        <v>24.5</v>
      </c>
      <c r="DZ118" s="9">
        <v>12.7</v>
      </c>
      <c r="EA118" s="9">
        <v>32.9</v>
      </c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>
        <v>12869</v>
      </c>
      <c r="IB118">
        <v>2562</v>
      </c>
      <c r="IC118" t="s">
        <v>358</v>
      </c>
      <c r="ID118">
        <v>1</v>
      </c>
      <c r="IE118">
        <v>2</v>
      </c>
      <c r="IF118">
        <v>2</v>
      </c>
      <c r="IG118" s="8" t="s">
        <v>267</v>
      </c>
      <c r="IH118" s="8">
        <v>0</v>
      </c>
      <c r="II118" s="8">
        <v>0</v>
      </c>
      <c r="IJ118" s="8">
        <v>0</v>
      </c>
      <c r="IK118" s="8">
        <v>0</v>
      </c>
      <c r="IL118" s="8">
        <v>0</v>
      </c>
      <c r="IM118" s="8">
        <v>0</v>
      </c>
      <c r="IN118" s="8">
        <v>0</v>
      </c>
      <c r="IO118">
        <v>0</v>
      </c>
      <c r="IP118">
        <v>0</v>
      </c>
      <c r="IQ118" s="13">
        <f>2002-1967</f>
        <v>35</v>
      </c>
      <c r="IR118">
        <v>4</v>
      </c>
      <c r="IS118" s="8">
        <v>1</v>
      </c>
      <c r="IT118" s="8">
        <v>0</v>
      </c>
      <c r="IU118" s="8">
        <v>0</v>
      </c>
      <c r="IV118">
        <v>1</v>
      </c>
    </row>
    <row r="119" spans="1:256" ht="12.75">
      <c r="A119" t="s">
        <v>392</v>
      </c>
      <c r="B119" s="15">
        <v>62</v>
      </c>
      <c r="C119" t="s">
        <v>361</v>
      </c>
      <c r="D119" t="s">
        <v>281</v>
      </c>
      <c r="E119">
        <v>2002</v>
      </c>
      <c r="F119">
        <v>0</v>
      </c>
      <c r="G119" s="5">
        <v>64.8560876228578</v>
      </c>
      <c r="H119" s="5">
        <v>73.92278924004182</v>
      </c>
      <c r="I119" s="5">
        <v>62.94947559135106</v>
      </c>
      <c r="J119" s="5">
        <v>68.43082678893495</v>
      </c>
      <c r="K119" s="5">
        <v>53.2734668359366</v>
      </c>
      <c r="L119" s="5">
        <v>57.72454350023822</v>
      </c>
      <c r="M119" s="5">
        <v>61.47527204986725</v>
      </c>
      <c r="N119" s="5">
        <v>65.24763242063915</v>
      </c>
      <c r="O119" s="5">
        <v>66.71757002744218</v>
      </c>
      <c r="P119" s="5">
        <v>53.804388025218955</v>
      </c>
      <c r="Q119" s="5">
        <v>64.94584685501044</v>
      </c>
      <c r="R119" s="7"/>
      <c r="T119" s="7"/>
      <c r="U119" s="7"/>
      <c r="V119" s="7"/>
      <c r="W119" s="7"/>
      <c r="X119" s="7"/>
      <c r="Y119">
        <v>7</v>
      </c>
      <c r="Z119" s="7"/>
      <c r="AA119" s="7"/>
      <c r="AB119" s="7"/>
      <c r="AC119" s="7"/>
      <c r="AD119" s="7"/>
      <c r="AE119" s="7"/>
      <c r="AG119">
        <v>0</v>
      </c>
      <c r="AH119" t="s">
        <v>282</v>
      </c>
      <c r="AI119" s="8" t="s">
        <v>477</v>
      </c>
      <c r="AJ119" s="8">
        <v>83</v>
      </c>
      <c r="AK119">
        <v>0</v>
      </c>
      <c r="AL119">
        <v>1</v>
      </c>
      <c r="AN119">
        <v>1</v>
      </c>
      <c r="AO119">
        <v>0</v>
      </c>
      <c r="AP119">
        <v>0</v>
      </c>
      <c r="AQ119">
        <v>0</v>
      </c>
      <c r="AR119" t="s">
        <v>240</v>
      </c>
      <c r="AS119">
        <v>1</v>
      </c>
      <c r="AT119">
        <v>1</v>
      </c>
      <c r="AU119">
        <v>1</v>
      </c>
      <c r="AV119">
        <v>1</v>
      </c>
      <c r="AW119">
        <v>1</v>
      </c>
      <c r="AX119">
        <v>15</v>
      </c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>
        <v>64.8</v>
      </c>
      <c r="EC119" s="9">
        <v>64.6</v>
      </c>
      <c r="ED119" s="9">
        <v>59</v>
      </c>
      <c r="EE119" s="9">
        <v>67.7</v>
      </c>
      <c r="EF119" s="9">
        <v>91</v>
      </c>
      <c r="EG119" s="9">
        <v>48.3</v>
      </c>
      <c r="EH119" s="9">
        <v>75.1</v>
      </c>
      <c r="EI119" s="9">
        <v>62.2</v>
      </c>
      <c r="EJ119" s="9">
        <v>78.9</v>
      </c>
      <c r="EK119" s="9">
        <v>67</v>
      </c>
      <c r="EL119" s="9">
        <v>65.4</v>
      </c>
      <c r="EM119" s="9">
        <v>72.2</v>
      </c>
      <c r="EN119" s="9">
        <v>63.9</v>
      </c>
      <c r="EO119" s="9">
        <v>55.3</v>
      </c>
      <c r="EP119" s="9">
        <v>44.8</v>
      </c>
      <c r="EQ119" s="9">
        <v>36.7</v>
      </c>
      <c r="ER119" s="9">
        <v>55.2</v>
      </c>
      <c r="ES119" s="9">
        <v>61</v>
      </c>
      <c r="ET119" s="9">
        <v>92</v>
      </c>
      <c r="EU119" s="9">
        <v>38.5</v>
      </c>
      <c r="EV119" s="9">
        <v>42.8</v>
      </c>
      <c r="EW119" s="9">
        <v>50.8</v>
      </c>
      <c r="EX119" s="9">
        <v>46.7</v>
      </c>
      <c r="EY119" s="9">
        <v>55.4</v>
      </c>
      <c r="EZ119" s="9">
        <v>44.5</v>
      </c>
      <c r="FA119" s="9">
        <v>48.6</v>
      </c>
      <c r="FB119" s="9">
        <v>54.6</v>
      </c>
      <c r="FC119" s="9">
        <v>75</v>
      </c>
      <c r="FD119" s="9">
        <v>80.7</v>
      </c>
      <c r="FE119" s="9">
        <v>71.2</v>
      </c>
      <c r="FF119" s="9">
        <v>47.3</v>
      </c>
      <c r="FG119" s="9">
        <v>46</v>
      </c>
      <c r="FH119" s="9">
        <v>46</v>
      </c>
      <c r="FI119" s="9">
        <v>41.8</v>
      </c>
      <c r="FJ119" s="9">
        <v>69.5</v>
      </c>
      <c r="FK119" s="9">
        <v>34.6</v>
      </c>
      <c r="FL119" s="9">
        <v>30.2</v>
      </c>
      <c r="FM119" s="9">
        <v>68.8</v>
      </c>
      <c r="FN119" s="9">
        <v>78.1</v>
      </c>
      <c r="FO119" s="9">
        <v>69.3</v>
      </c>
      <c r="FP119" s="9">
        <v>59.4</v>
      </c>
      <c r="FQ119" s="9">
        <v>56.1</v>
      </c>
      <c r="FR119" s="9">
        <v>58.7</v>
      </c>
      <c r="FS119" s="9">
        <v>67.3</v>
      </c>
      <c r="FT119" s="9">
        <v>59</v>
      </c>
      <c r="FU119" s="9">
        <v>45.5</v>
      </c>
      <c r="FV119" s="9">
        <v>47.2</v>
      </c>
      <c r="FW119" s="9">
        <v>59.8</v>
      </c>
      <c r="FX119" s="9">
        <v>73</v>
      </c>
      <c r="FY119" s="9">
        <v>49.7</v>
      </c>
      <c r="FZ119" s="9">
        <v>81.9</v>
      </c>
      <c r="GA119" s="9">
        <v>55.8</v>
      </c>
      <c r="GB119" s="9">
        <v>72.8</v>
      </c>
      <c r="GC119" s="9">
        <v>58.9</v>
      </c>
      <c r="GD119" s="9">
        <v>68.1</v>
      </c>
      <c r="GE119" s="9">
        <v>69.6</v>
      </c>
      <c r="GF119" s="9">
        <v>81.7</v>
      </c>
      <c r="GG119" s="9">
        <v>53.6</v>
      </c>
      <c r="GH119" s="9">
        <v>68.1</v>
      </c>
      <c r="GI119" s="9">
        <v>56.5</v>
      </c>
      <c r="GJ119" s="9">
        <v>83</v>
      </c>
      <c r="GK119" s="9">
        <v>52.3</v>
      </c>
      <c r="GL119" s="9">
        <v>56.2</v>
      </c>
      <c r="GM119" s="9">
        <v>44.7</v>
      </c>
      <c r="GN119" s="9">
        <v>50.7</v>
      </c>
      <c r="GO119" s="9">
        <v>31.6</v>
      </c>
      <c r="GP119" s="9">
        <v>53.5</v>
      </c>
      <c r="GQ119" s="9">
        <v>67.9</v>
      </c>
      <c r="GR119" s="9">
        <v>57.1</v>
      </c>
      <c r="GS119" s="9">
        <v>57.1</v>
      </c>
      <c r="GT119" s="9">
        <v>63.6</v>
      </c>
      <c r="GU119" s="9">
        <v>65.3</v>
      </c>
      <c r="GV119" s="9">
        <v>57.7</v>
      </c>
      <c r="GW119" s="9">
        <v>54.7</v>
      </c>
      <c r="GX119" s="9">
        <v>24.4</v>
      </c>
      <c r="GY119" s="9">
        <v>81.7</v>
      </c>
      <c r="GZ119" s="9">
        <v>81.7</v>
      </c>
      <c r="HA119" s="9">
        <v>89.3</v>
      </c>
      <c r="HB119" s="9">
        <v>86.3</v>
      </c>
      <c r="HC119" s="9">
        <v>74.1</v>
      </c>
      <c r="HD119" s="9">
        <v>34.8</v>
      </c>
      <c r="HE119" s="9">
        <v>38.3</v>
      </c>
      <c r="HF119" s="9">
        <v>17</v>
      </c>
      <c r="HG119" s="9">
        <v>34.5</v>
      </c>
      <c r="HH119" s="9">
        <v>14.1</v>
      </c>
      <c r="HI119" s="9">
        <v>61.3</v>
      </c>
      <c r="HJ119" s="9">
        <v>62</v>
      </c>
      <c r="HK119" s="9">
        <v>74.6</v>
      </c>
      <c r="HL119" s="9">
        <v>8.6</v>
      </c>
      <c r="HM119" s="9">
        <v>17.2</v>
      </c>
      <c r="HN119" s="9">
        <v>8</v>
      </c>
      <c r="HO119" s="9">
        <v>28.6</v>
      </c>
      <c r="HP119" s="9">
        <v>29.3</v>
      </c>
      <c r="HQ119" s="9">
        <v>56.1</v>
      </c>
      <c r="HR119" s="9">
        <v>39.9</v>
      </c>
      <c r="HS119" s="9">
        <v>47.9</v>
      </c>
      <c r="HT119" s="9">
        <v>58.7</v>
      </c>
      <c r="HU119" s="9">
        <v>20.6</v>
      </c>
      <c r="HV119" s="9">
        <v>19.4</v>
      </c>
      <c r="HW119" s="9">
        <v>28.8</v>
      </c>
      <c r="HX119" s="9">
        <v>11</v>
      </c>
      <c r="HY119" s="9">
        <v>21.6</v>
      </c>
      <c r="HZ119" s="9">
        <v>9.4</v>
      </c>
      <c r="IC119" t="s">
        <v>358</v>
      </c>
      <c r="ID119">
        <v>0</v>
      </c>
      <c r="IE119">
        <v>0</v>
      </c>
      <c r="IF119">
        <v>0</v>
      </c>
      <c r="IG119" t="s">
        <v>240</v>
      </c>
      <c r="IH119" s="8">
        <v>0</v>
      </c>
      <c r="II119" s="8">
        <v>0</v>
      </c>
      <c r="IJ119" s="8">
        <v>0</v>
      </c>
      <c r="IK119" s="8">
        <v>0</v>
      </c>
      <c r="IL119" s="8">
        <v>1</v>
      </c>
      <c r="IM119" s="8">
        <v>0</v>
      </c>
      <c r="IN119" s="8">
        <v>0</v>
      </c>
      <c r="IO119">
        <v>0</v>
      </c>
      <c r="IP119">
        <v>0</v>
      </c>
      <c r="IQ119" s="13">
        <v>0</v>
      </c>
      <c r="IR119">
        <v>0</v>
      </c>
      <c r="IS119" s="8">
        <v>0</v>
      </c>
      <c r="IT119" s="8">
        <v>0</v>
      </c>
      <c r="IU119" s="8">
        <v>1</v>
      </c>
      <c r="IV119">
        <v>1</v>
      </c>
    </row>
    <row r="120" spans="1:256" ht="12.75">
      <c r="A120" t="s">
        <v>392</v>
      </c>
      <c r="B120" s="15">
        <v>62</v>
      </c>
      <c r="C120" t="s">
        <v>361</v>
      </c>
      <c r="D120" t="s">
        <v>281</v>
      </c>
      <c r="E120">
        <v>2004</v>
      </c>
      <c r="F120">
        <v>0</v>
      </c>
      <c r="G120" s="5">
        <v>62.2</v>
      </c>
      <c r="H120" s="5">
        <v>75.8</v>
      </c>
      <c r="I120" s="5">
        <v>55</v>
      </c>
      <c r="J120" s="5">
        <v>70.5</v>
      </c>
      <c r="K120" s="5">
        <v>47.2</v>
      </c>
      <c r="L120" s="5">
        <v>52.5</v>
      </c>
      <c r="M120" s="5">
        <v>59.6</v>
      </c>
      <c r="N120" s="5">
        <v>60.9</v>
      </c>
      <c r="O120" s="5">
        <v>66.5</v>
      </c>
      <c r="P120" s="5">
        <v>31.4</v>
      </c>
      <c r="Q120" s="5">
        <v>63.9</v>
      </c>
      <c r="R120" s="7"/>
      <c r="T120" s="7"/>
      <c r="U120" s="7"/>
      <c r="V120" s="7"/>
      <c r="W120" s="7"/>
      <c r="X120" s="7"/>
      <c r="Y120" s="6">
        <v>0</v>
      </c>
      <c r="Z120" s="7"/>
      <c r="AA120" s="7"/>
      <c r="AB120" s="7"/>
      <c r="AC120" s="7"/>
      <c r="AD120" s="7"/>
      <c r="AE120" s="7"/>
      <c r="AG120">
        <v>0</v>
      </c>
      <c r="AH120" t="s">
        <v>282</v>
      </c>
      <c r="AI120" s="8" t="s">
        <v>477</v>
      </c>
      <c r="AJ120" s="8">
        <v>83</v>
      </c>
      <c r="AK120">
        <v>0</v>
      </c>
      <c r="AL120">
        <v>1</v>
      </c>
      <c r="AN120">
        <v>1</v>
      </c>
      <c r="AO120">
        <v>0</v>
      </c>
      <c r="AP120">
        <v>0</v>
      </c>
      <c r="AQ120">
        <v>0</v>
      </c>
      <c r="AR120" t="s">
        <v>240</v>
      </c>
      <c r="AS120">
        <v>1</v>
      </c>
      <c r="AT120">
        <v>1</v>
      </c>
      <c r="AU120">
        <v>1</v>
      </c>
      <c r="AV120">
        <v>1</v>
      </c>
      <c r="AW120">
        <v>1</v>
      </c>
      <c r="AX120">
        <v>42</v>
      </c>
      <c r="BB120" s="9">
        <v>87.7</v>
      </c>
      <c r="BC120" s="9">
        <v>63.3</v>
      </c>
      <c r="BD120" s="9">
        <v>72.6</v>
      </c>
      <c r="BE120" s="9">
        <v>61.4</v>
      </c>
      <c r="BF120" s="9">
        <v>67.8</v>
      </c>
      <c r="BG120" s="9">
        <v>69.4</v>
      </c>
      <c r="BH120" s="9">
        <v>81.2</v>
      </c>
      <c r="BI120" s="9">
        <v>64.5</v>
      </c>
      <c r="BJ120" s="9">
        <v>65</v>
      </c>
      <c r="BK120" s="9">
        <v>82.7</v>
      </c>
      <c r="BL120" s="9">
        <v>58.3</v>
      </c>
      <c r="BM120" s="9">
        <v>73</v>
      </c>
      <c r="BN120" s="9">
        <v>79.6</v>
      </c>
      <c r="BO120" s="9">
        <v>57.8</v>
      </c>
      <c r="BP120" s="9">
        <v>42.3</v>
      </c>
      <c r="BQ120" s="9">
        <v>48.2</v>
      </c>
      <c r="BR120" s="9">
        <v>55</v>
      </c>
      <c r="BS120" s="9">
        <v>64.8</v>
      </c>
      <c r="BT120" s="9">
        <v>60.6</v>
      </c>
      <c r="BU120" s="9">
        <v>84.7</v>
      </c>
      <c r="BV120" s="9">
        <v>91</v>
      </c>
      <c r="BW120" s="9">
        <v>75.7</v>
      </c>
      <c r="BX120" s="9">
        <v>32.6</v>
      </c>
      <c r="BY120" s="9">
        <v>25.8</v>
      </c>
      <c r="BZ120" s="9">
        <v>49.8</v>
      </c>
      <c r="CA120" s="9">
        <v>45.4</v>
      </c>
      <c r="CB120" s="9">
        <v>49.5</v>
      </c>
      <c r="CC120" s="9">
        <v>52</v>
      </c>
      <c r="CD120" s="9">
        <v>42.4</v>
      </c>
      <c r="CE120" s="9">
        <v>44.1</v>
      </c>
      <c r="CF120" s="9">
        <v>29.7</v>
      </c>
      <c r="CG120" s="9">
        <v>32.8</v>
      </c>
      <c r="CH120" s="9">
        <v>73.9</v>
      </c>
      <c r="CI120" s="9">
        <v>56.6</v>
      </c>
      <c r="CJ120" s="9">
        <v>80.3</v>
      </c>
      <c r="CK120" s="9">
        <v>55.9</v>
      </c>
      <c r="CL120" s="9">
        <v>58.1</v>
      </c>
      <c r="CM120" s="9">
        <v>68.7</v>
      </c>
      <c r="CN120" s="9">
        <v>58.1</v>
      </c>
      <c r="CO120" s="9">
        <v>41.1</v>
      </c>
      <c r="CP120" s="9">
        <v>55.1</v>
      </c>
      <c r="CQ120" s="9">
        <v>55.7</v>
      </c>
      <c r="CR120" s="9">
        <v>56.4</v>
      </c>
      <c r="CS120" s="9">
        <v>82.5</v>
      </c>
      <c r="CT120" s="9">
        <v>82.8</v>
      </c>
      <c r="CU120" s="9">
        <v>38.3</v>
      </c>
      <c r="CV120" s="9">
        <v>51.2</v>
      </c>
      <c r="CW120" s="9">
        <v>59.1</v>
      </c>
      <c r="CX120" s="9">
        <v>51.1</v>
      </c>
      <c r="CY120" s="9">
        <v>54.9</v>
      </c>
      <c r="CZ120" s="9">
        <v>69.7</v>
      </c>
      <c r="DA120" s="9">
        <v>64.5</v>
      </c>
      <c r="DB120" s="9">
        <v>49.6</v>
      </c>
      <c r="DC120" s="9">
        <v>58.5</v>
      </c>
      <c r="DD120" s="9">
        <v>50.7</v>
      </c>
      <c r="DE120" s="9">
        <v>73.2</v>
      </c>
      <c r="DF120" s="9">
        <v>91.5</v>
      </c>
      <c r="DG120" s="9">
        <v>86.3</v>
      </c>
      <c r="DH120" s="9">
        <v>50.9</v>
      </c>
      <c r="DI120" s="9">
        <v>42.3</v>
      </c>
      <c r="DJ120" s="9">
        <v>51.8</v>
      </c>
      <c r="DK120" s="9">
        <v>45.5</v>
      </c>
      <c r="DL120" s="9">
        <v>27.9</v>
      </c>
      <c r="DM120" s="9">
        <v>53.8</v>
      </c>
      <c r="DN120" s="9">
        <v>66.2</v>
      </c>
      <c r="DO120" s="9">
        <v>61.5</v>
      </c>
      <c r="DP120" s="9">
        <v>59.9</v>
      </c>
      <c r="DQ120" s="9">
        <v>72.1</v>
      </c>
      <c r="DR120" s="9">
        <v>58.1</v>
      </c>
      <c r="DS120" s="9">
        <v>66.4</v>
      </c>
      <c r="DT120" s="9">
        <v>31.8</v>
      </c>
      <c r="DU120" s="9">
        <v>27.6</v>
      </c>
      <c r="DV120" s="9">
        <v>88.3</v>
      </c>
      <c r="DW120" s="9">
        <v>85.6</v>
      </c>
      <c r="DX120" s="9">
        <v>11.1</v>
      </c>
      <c r="DY120" s="9">
        <v>35.5</v>
      </c>
      <c r="DZ120" s="9">
        <v>14.1</v>
      </c>
      <c r="EA120" s="9">
        <v>64.8</v>
      </c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C120" t="s">
        <v>358</v>
      </c>
      <c r="ID120">
        <v>0</v>
      </c>
      <c r="IE120">
        <v>0</v>
      </c>
      <c r="IF120">
        <v>0</v>
      </c>
      <c r="IG120" t="s">
        <v>240</v>
      </c>
      <c r="IH120" s="8">
        <v>0</v>
      </c>
      <c r="II120" s="8">
        <v>0</v>
      </c>
      <c r="IJ120" s="8">
        <v>0</v>
      </c>
      <c r="IK120" s="8">
        <v>0</v>
      </c>
      <c r="IL120" s="8">
        <v>1</v>
      </c>
      <c r="IM120" s="8">
        <v>0</v>
      </c>
      <c r="IN120" s="8">
        <v>0</v>
      </c>
      <c r="IO120">
        <v>0</v>
      </c>
      <c r="IP120">
        <v>0</v>
      </c>
      <c r="IQ120" s="13">
        <v>0</v>
      </c>
      <c r="IR120">
        <v>0</v>
      </c>
      <c r="IS120" s="8">
        <v>0</v>
      </c>
      <c r="IT120" s="8">
        <v>0</v>
      </c>
      <c r="IU120" s="8">
        <v>1</v>
      </c>
      <c r="IV120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delewis</dc:creator>
  <cp:keywords/>
  <dc:description/>
  <cp:lastModifiedBy>Lewis, David Eric</cp:lastModifiedBy>
  <dcterms:created xsi:type="dcterms:W3CDTF">2006-08-07T18:08:18Z</dcterms:created>
  <dcterms:modified xsi:type="dcterms:W3CDTF">2018-07-12T19:09:14Z</dcterms:modified>
  <cp:category/>
  <cp:version/>
  <cp:contentType/>
  <cp:contentStatus/>
</cp:coreProperties>
</file>